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Лекарственные препараты\№ 24040502008 Закупка лекарственных препаратов\"/>
    </mc:Choice>
  </mc:AlternateContent>
  <xr:revisionPtr revIDLastSave="0" documentId="13_ncr:1_{3D8CACC1-49EC-40AC-8177-75923AD9DAEE}" xr6:coauthVersionLast="47" xr6:coauthVersionMax="47" xr10:uidLastSave="{00000000-0000-0000-0000-000000000000}"/>
  <bookViews>
    <workbookView xWindow="375" yWindow="600" windowWidth="28425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НМЦ'!$A$1:$I$92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2" l="1"/>
  <c r="I19" i="2" s="1"/>
  <c r="H17" i="2"/>
  <c r="I17" i="2" s="1"/>
  <c r="J88" i="2"/>
  <c r="K88" i="2"/>
  <c r="L88" i="2"/>
  <c r="M88" i="2"/>
  <c r="N88" i="2"/>
  <c r="O88" i="2"/>
  <c r="H77" i="2"/>
  <c r="I77" i="2" s="1"/>
  <c r="H76" i="2"/>
  <c r="I76" i="2" s="1"/>
  <c r="H75" i="2"/>
  <c r="I75" i="2" s="1"/>
  <c r="H74" i="2"/>
  <c r="I74" i="2" s="1"/>
  <c r="H63" i="2"/>
  <c r="I63" i="2" s="1"/>
  <c r="H62" i="2"/>
  <c r="I62" i="2" s="1"/>
  <c r="H58" i="2"/>
  <c r="I58" i="2" s="1"/>
  <c r="H57" i="2"/>
  <c r="I57" i="2" s="1"/>
  <c r="H56" i="2"/>
  <c r="I56" i="2" s="1"/>
  <c r="H54" i="2"/>
  <c r="I54" i="2" s="1"/>
  <c r="H53" i="2"/>
  <c r="I53" i="2" s="1"/>
  <c r="H37" i="2"/>
  <c r="I37" i="2" s="1"/>
  <c r="H36" i="2"/>
  <c r="I36" i="2" s="1"/>
  <c r="H35" i="2"/>
  <c r="I35" i="2" s="1"/>
  <c r="H33" i="2" l="1"/>
  <c r="I33" i="2" s="1"/>
  <c r="H34" i="2"/>
  <c r="I34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5" i="2"/>
  <c r="I55" i="2" s="1"/>
  <c r="H59" i="2"/>
  <c r="I59" i="2" s="1"/>
  <c r="H60" i="2"/>
  <c r="I60" i="2" s="1"/>
  <c r="H61" i="2"/>
  <c r="I61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16" i="2"/>
  <c r="I16" i="2" s="1"/>
  <c r="H18" i="2"/>
  <c r="I18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15" i="2"/>
  <c r="I15" i="2" s="1"/>
  <c r="I88" i="2" l="1"/>
</calcChain>
</file>

<file path=xl/sharedStrings.xml><?xml version="1.0" encoding="utf-8"?>
<sst xmlns="http://schemas.openxmlformats.org/spreadsheetml/2006/main" count="181" uniqueCount="108">
  <si>
    <t>Ед. изм.</t>
  </si>
  <si>
    <t>Ценовое предложение №2</t>
  </si>
  <si>
    <t>НМЦ позиции</t>
  </si>
  <si>
    <t>Сумма, руб.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</si>
  <si>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</si>
  <si>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</si>
  <si>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</si>
  <si>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</si>
  <si>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</si>
  <si>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</si>
  <si>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</si>
  <si>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</si>
  <si>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</si>
  <si>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</si>
  <si>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</si>
  <si>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</si>
  <si>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</si>
  <si>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</si>
  <si>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</si>
  <si>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</si>
  <si>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</si>
  <si>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</si>
  <si>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t xml:space="preserve">Ценовое предложение №1 </t>
  </si>
  <si>
    <t>Кол-во</t>
  </si>
  <si>
    <t>Ценовое предложение №3</t>
  </si>
  <si>
    <t>упак</t>
  </si>
  <si>
    <t>НМЦ закупки указана с учетом всех налогов и сборов, которые обязан уплатить участник закупки в соответствии с применяемой им системой налогообложения вне зависимости от налогообложения предмета закупки НДС в соответствии с положениями НК РФ</t>
  </si>
  <si>
    <r>
      <t>ц</t>
    </r>
    <r>
      <rPr>
        <vertAlign val="subscript"/>
        <sz val="18"/>
        <color theme="1"/>
        <rFont val="Times New Roman"/>
        <family val="1"/>
        <charset val="204"/>
      </rPr>
      <t>i</t>
    </r>
    <r>
      <rPr>
        <sz val="18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</si>
  <si>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Поставка лекарственных препаратов для медицинского применения</t>
  </si>
  <si>
    <t>№ п/п</t>
  </si>
  <si>
    <t>6</t>
  </si>
  <si>
    <t>9</t>
  </si>
  <si>
    <t>Анальгин р-р для в/в и в/м введ. 500мг/мл амп. 2мл №10</t>
  </si>
  <si>
    <t>Вазелиновое масло д/приема внутрь фл. 100мл №1</t>
  </si>
  <si>
    <t>Глюкоза р-р в/в введ. амп.полимер. 400 мг/мл 10мл №10</t>
  </si>
  <si>
    <t>Кетонал супп. рект. 100мг №12</t>
  </si>
  <si>
    <t>Кеторол р-р в/в и в/м введ. 30 мг/мл амп. 1 мл №10</t>
  </si>
  <si>
    <t>Левомеколь мазь для наружного прим. 40 мг/г +7,5 мг/г туба 40г №1</t>
  </si>
  <si>
    <t>Линимент  бальзамический по Вишневскому туба 30г</t>
  </si>
  <si>
    <t>Супрастин р-р для в/в и в/м введ 20мг/мл амп 1 мл №5</t>
  </si>
  <si>
    <t>Фуросемид р-р в/в и в/м введ. 10мг/мл 2мл №10</t>
  </si>
  <si>
    <t>Эуфиллин таб. 150мг №30</t>
  </si>
  <si>
    <t>Карбетоцин р-р для в/в и в/м введ. 100 мкг/мл 1 мл №5 фл</t>
  </si>
  <si>
    <t>Пентоксифиллин р-р д/ин 20 мг/мл 5 мл №10</t>
  </si>
  <si>
    <t>Панангин, конц. д/р-ра д/инф. 45.2 мг/мл+40 мг/мл, амп. 10 мл, № 5</t>
  </si>
  <si>
    <t>Левомицетин  гл. кап. 0,25% тюб.-кап. 10мл №1</t>
  </si>
  <si>
    <t xml:space="preserve">Папаверин  р-р для в/м и в/в введ. 20мг/мл амп.  2мл №10 </t>
  </si>
  <si>
    <t xml:space="preserve">Пирацетам  р-р для в/в введ. амп.200мг/мл 5мл №10 </t>
  </si>
  <si>
    <t>Обоснование начальной (максимальной) цены закупки № 24040502008</t>
  </si>
  <si>
    <t>Феррум Лек р-р для в/м введ 50 мг/мл амп 2 мл №50</t>
  </si>
  <si>
    <t>Азитрал капс 500мг №3</t>
  </si>
  <si>
    <t>Глюкоза, р-р д/инф. 5 %, фл. 200 мл №1</t>
  </si>
  <si>
    <t>Димедрол р-р для в/в и в/м введ. 10мг/мл 1мл №10 амп</t>
  </si>
  <si>
    <t>Праджисан капсулы 100мг №30</t>
  </si>
  <si>
    <t>Йодомарин 200 таблетки 0,2мг №50</t>
  </si>
  <si>
    <t>Кальций Д3 Никомед форте таблетки жевательные 500мг+400МЕ №60</t>
  </si>
  <si>
    <t>Гриппферон капли наз. 10000МЕ/Мл фл 10мл №1</t>
  </si>
  <si>
    <t>Элевит пронаталь таблетки п/о №30</t>
  </si>
  <si>
    <t>Тотема раствор для внутр. Прим-я ампулы 10мл №20</t>
  </si>
  <si>
    <t>Магне В6 Форте таблетки п/о №40</t>
  </si>
  <si>
    <t>Канефрон Н таблетки п/о №60</t>
  </si>
  <si>
    <t>Адреналин, р-р д/ин. 1 мг/мл, амп. 1 мл  №5</t>
  </si>
  <si>
    <t>Аминокапроновая кислота раствор для инфузий 50мг/мл 100мл №1</t>
  </si>
  <si>
    <t>Анузол суппозитории ректальные №10</t>
  </si>
  <si>
    <t>Аспаркам-L раствор для в/в введения 45,2 мг/мл+40 мг/мл амп 10мл №10</t>
  </si>
  <si>
    <t>Атропина сульфат  раствор для инъекций 1мг/мл 1мл №10</t>
  </si>
  <si>
    <t>Банеоцин пор. д/наружн. прим. 250 МЕ/г + 5000 МЕ/г, бан. 10г №1</t>
  </si>
  <si>
    <t>Бифидумбактерин леофил. для приг. сусп. л/приема внутрь и местного прим-я фл. 5 доз №10</t>
  </si>
  <si>
    <t>Бриллиантовый зеленый раствор  для наружного применения спиртовый 1% 25мл</t>
  </si>
  <si>
    <t>Верапамил таблетки покрытые пленочной оболочкой  80 мг №30</t>
  </si>
  <si>
    <t>Викасол раствор для внутримышечного введения 10мг/мл 1мл ампулы №10</t>
  </si>
  <si>
    <t>Дексаметазон раствор для инъекций 4мг/мл 1мл ампулы №10</t>
  </si>
  <si>
    <t>Дротаверин раствор для внутривенного и внутримышечного введения 20мг/2мл 2мл ампулы №10</t>
  </si>
  <si>
    <t>Диклофенак раствор для внутримышечного введения, 25 мг/мл, 3 мл ампулы №5</t>
  </si>
  <si>
    <t>Допегит табл. 250мг №50</t>
  </si>
  <si>
    <t>Калия хлорид концентрат для приготовления раствора для инфузий 40мг/мл 10мл ампулы №10</t>
  </si>
  <si>
    <t>Кальция хлорид раствор для внутривенного введения  100мг/мл 10мл ампулы  №10</t>
  </si>
  <si>
    <t>Клексан р-р для инфузий 4000 анти-Ха МЕ/0,4мл, шпр. 0,4мл №9</t>
  </si>
  <si>
    <t>Лидокаин спрей для местного применения дозированный 46 мг/доза 38г</t>
  </si>
  <si>
    <t xml:space="preserve">Ликферр 100 раствор для инъекций 20мг/мл 5мл ампулы №5 </t>
  </si>
  <si>
    <t>Магния сульфат раствор для инъекций 25% 10мл ампулы №10</t>
  </si>
  <si>
    <t>Називин капли назальные 0,01% фл. 1мл №1</t>
  </si>
  <si>
    <t>Нитроксолин таблетки покрытые пленочной оболочкой 50мг № 50</t>
  </si>
  <si>
    <t>Нифедипин таблетки покрытые пленочной оболочкой 10мг №50</t>
  </si>
  <si>
    <t>Новокаин  раствор для инъекций 0,5% 10мл ампулы №10</t>
  </si>
  <si>
    <t>Новокаин раствор для инъекций 0,5% 200мл №28</t>
  </si>
  <si>
    <t>Окситоцин раствор для внутривенного и внутримышечного введения 5МЕ/мл 1мл ампулы №5</t>
  </si>
  <si>
    <t>Офлоксацин раствор для инфузий 2 мг/мл 100мл</t>
  </si>
  <si>
    <t>Папаверин суппозитории ректальные 20мг №10</t>
  </si>
  <si>
    <t>Преднизолон раствор для внутривенного и внутримышечного введения 30мг/мл 1мл  №10</t>
  </si>
  <si>
    <t>Прозерин раствор для инъекций 0,5мг/мл 1мл ампулы №10</t>
  </si>
  <si>
    <t>Рингер раствор для инфузий 500мл №20</t>
  </si>
  <si>
    <t>Сенаде табл. 13,5мг №500</t>
  </si>
  <si>
    <t>Тетрациклин глазная мазь 1% 5г №1</t>
  </si>
  <si>
    <t>Транексамовая кислота раствор для внутривенного введения 50мг/мл 5мл ампулы №10</t>
  </si>
  <si>
    <t>Тобрекс капли глазные 0,3% фл 10мл</t>
  </si>
  <si>
    <t>Флуконазол капс.  50мг №7</t>
  </si>
  <si>
    <t>Цефекон Д суппозитории ректальные 100мг №10</t>
  </si>
  <si>
    <t>Цефекон Д суппозитории ректальные 50мг №10</t>
  </si>
  <si>
    <t>Цитофлавин раствор для внутривенного введения 10мл ампулы №10</t>
  </si>
  <si>
    <t>Эритромицин мазь глазная 1% 10г</t>
  </si>
  <si>
    <t>Эспумизан Бэби капли для приема внутрь 100мг/мл 30мл</t>
  </si>
  <si>
    <t>Энтеродез пор. д/приг. р-ра для приема внутрь 5г№3</t>
  </si>
  <si>
    <t>Эуфиллин раствор для внутривенного  введения 24мг/мл 10мл ампулы №10</t>
  </si>
  <si>
    <t>Сорбифер дурулес №30 таблетки в п/о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</si>
  <si>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</si>
  <si>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Семьсот двадцать четыре тысячи девятьсот тридцать восемь рублей 64 копейки</t>
  </si>
  <si>
    <t>Парацетамол раствор для инфузий 125мг/5мл 100мл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</si>
</sst>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bscript"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4" fontId="11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438148</xdr:colOff>
      <xdr:row>4</xdr:row>
      <xdr:rowOff>55203</xdr:rowOff>
    </xdr:from>
    <xdr:to>
      <xdr:col>7</xdr:col>
      <xdr:colOff>428624</xdr:colOff>
      <xdr:row>5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95"/>
  <sheetViews>
    <sheetView tabSelected="1" topLeftCell="A40" zoomScale="90" zoomScaleNormal="90" zoomScaleSheetLayoutView="90" workbookViewId="0">
      <selection activeCell="B57" sqref="B57"/>
    </sheetView>
  </sheetViews>
  <sheetFormatPr defaultColWidth="11.5703125" defaultRowHeight="21" x14ac:dyDescent="0.35"/>
  <cols>
    <col min="1" max="1" width="9" style="11" customWidth="1"/>
    <col min="2" max="2" width="104.28515625" style="22" customWidth="1"/>
    <col min="3" max="3" width="18.7109375" style="22" customWidth="1"/>
    <col min="4" max="4" width="18.42578125" style="22" customWidth="1"/>
    <col min="5" max="5" width="29" style="22" customWidth="1"/>
    <col min="6" max="6" width="28" style="22" customWidth="1"/>
    <col min="7" max="7" width="29.42578125" style="22" customWidth="1"/>
    <col min="8" max="8" width="20" style="13" customWidth="1"/>
    <col min="9" max="9" width="29.85546875" style="13" customWidth="1"/>
    <col min="10" max="10" width="0.42578125" style="13" hidden="1" customWidth="1"/>
    <col min="11" max="11" width="5.5703125" style="13" hidden="1" customWidth="1"/>
    <col min="12" max="12" width="3.42578125" style="13" hidden="1" customWidth="1"/>
    <col min="13" max="13" width="0.42578125" style="13" hidden="1" customWidth="1"/>
    <col min="14" max="15" width="11.5703125" style="13" hidden="1" customWidth="1"/>
    <col min="16" max="1017" width="11.5703125" style="13"/>
    <col min="1018" max="16384" width="11.5703125" style="11"/>
  </cols>
  <sheetData>
    <row r="1" spans="1:15" ht="36" customHeight="1" x14ac:dyDescent="0.35">
      <c r="A1" s="37"/>
      <c r="B1" s="37"/>
      <c r="C1" s="37"/>
      <c r="D1" s="37"/>
      <c r="E1" s="37"/>
      <c r="F1" s="37"/>
      <c r="G1" s="37"/>
      <c r="H1" s="37"/>
      <c r="I1" s="37"/>
      <c r="J1" s="24"/>
      <c r="K1" s="25"/>
      <c r="L1" s="25"/>
      <c r="M1" s="25"/>
      <c r="N1" s="25"/>
      <c r="O1" s="25"/>
    </row>
    <row r="2" spans="1:15" ht="23.25" customHeight="1" x14ac:dyDescent="0.3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54" customHeight="1" x14ac:dyDescent="0.35">
      <c r="A3" s="28" t="s">
        <v>10</v>
      </c>
      <c r="B3" s="28"/>
      <c r="C3" s="28"/>
      <c r="D3" s="28"/>
      <c r="E3" s="27" t="s">
        <v>28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9.25" customHeight="1" x14ac:dyDescent="0.35">
      <c r="A4" s="28" t="s">
        <v>17</v>
      </c>
      <c r="B4" s="28"/>
      <c r="C4" s="28"/>
      <c r="D4" s="28"/>
      <c r="E4" s="28" t="s">
        <v>11</v>
      </c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48" customHeight="1" x14ac:dyDescent="0.35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3.25" x14ac:dyDescent="0.3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3.25" customHeight="1" x14ac:dyDescent="0.35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3.25" x14ac:dyDescent="0.35">
      <c r="A8" s="3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3.25" x14ac:dyDescent="0.3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3.25" x14ac:dyDescent="0.3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64.5" customHeight="1" x14ac:dyDescent="0.35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40.5" customHeight="1" x14ac:dyDescent="0.35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60" customHeight="1" x14ac:dyDescent="0.35">
      <c r="A13" s="1" t="s">
        <v>29</v>
      </c>
      <c r="B13" s="1" t="s">
        <v>20</v>
      </c>
      <c r="C13" s="1" t="s">
        <v>0</v>
      </c>
      <c r="D13" s="1" t="s">
        <v>23</v>
      </c>
      <c r="E13" s="1" t="s">
        <v>22</v>
      </c>
      <c r="F13" s="1" t="s">
        <v>1</v>
      </c>
      <c r="G13" s="1" t="s">
        <v>24</v>
      </c>
      <c r="H13" s="1" t="s">
        <v>2</v>
      </c>
      <c r="I13" s="1" t="s">
        <v>3</v>
      </c>
      <c r="J13" s="8"/>
      <c r="K13" s="8"/>
      <c r="L13" s="8"/>
      <c r="M13" s="8"/>
      <c r="N13" s="8"/>
      <c r="O13" s="8"/>
    </row>
    <row r="14" spans="1:15" s="13" customFormat="1" ht="24" customHeight="1" x14ac:dyDescent="0.35">
      <c r="A14" s="6">
        <v>1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30</v>
      </c>
      <c r="G14" s="5" t="s">
        <v>8</v>
      </c>
      <c r="H14" s="5" t="s">
        <v>9</v>
      </c>
      <c r="I14" s="5" t="s">
        <v>31</v>
      </c>
      <c r="J14" s="8"/>
      <c r="K14" s="8"/>
      <c r="L14" s="8"/>
      <c r="M14" s="8"/>
      <c r="N14" s="8"/>
      <c r="O14" s="8"/>
    </row>
    <row r="15" spans="1:15" s="14" customFormat="1" ht="24.95" customHeight="1" x14ac:dyDescent="0.35">
      <c r="A15" s="7">
        <v>1</v>
      </c>
      <c r="B15" s="3" t="s">
        <v>61</v>
      </c>
      <c r="C15" s="4" t="s">
        <v>25</v>
      </c>
      <c r="D15" s="4">
        <v>3</v>
      </c>
      <c r="E15" s="4">
        <v>93.1</v>
      </c>
      <c r="F15" s="10">
        <v>97.85</v>
      </c>
      <c r="G15" s="10">
        <v>94.05</v>
      </c>
      <c r="H15" s="2">
        <f>(E15+F15+G15)/3</f>
        <v>95</v>
      </c>
      <c r="I15" s="2">
        <f>D15*H15</f>
        <v>285</v>
      </c>
      <c r="J15" s="7"/>
      <c r="K15" s="7"/>
      <c r="L15" s="7"/>
      <c r="M15" s="7"/>
      <c r="N15" s="7"/>
      <c r="O15" s="7"/>
    </row>
    <row r="16" spans="1:15" s="14" customFormat="1" ht="24.95" customHeight="1" x14ac:dyDescent="0.35">
      <c r="A16" s="7">
        <v>2</v>
      </c>
      <c r="B16" s="3" t="s">
        <v>50</v>
      </c>
      <c r="C16" s="4" t="s">
        <v>25</v>
      </c>
      <c r="D16" s="4">
        <v>5</v>
      </c>
      <c r="E16" s="4">
        <v>264.14</v>
      </c>
      <c r="F16" s="10">
        <v>277.62</v>
      </c>
      <c r="G16" s="10">
        <v>266.83</v>
      </c>
      <c r="H16" s="2">
        <f t="shared" ref="H16:H80" si="0">(E16+F16+G16)/3</f>
        <v>269.52999999999997</v>
      </c>
      <c r="I16" s="2">
        <f t="shared" ref="I16:I80" si="1">D16*H16</f>
        <v>1347.6499999999999</v>
      </c>
      <c r="J16" s="7"/>
      <c r="K16" s="7"/>
      <c r="L16" s="7"/>
      <c r="M16" s="7"/>
      <c r="N16" s="7"/>
      <c r="O16" s="7"/>
    </row>
    <row r="17" spans="1:15" s="14" customFormat="1" ht="24.95" customHeight="1" x14ac:dyDescent="0.35">
      <c r="A17" s="7">
        <v>3</v>
      </c>
      <c r="B17" s="3" t="s">
        <v>62</v>
      </c>
      <c r="C17" s="4" t="s">
        <v>25</v>
      </c>
      <c r="D17" s="4">
        <v>5</v>
      </c>
      <c r="E17" s="4">
        <v>72.67</v>
      </c>
      <c r="F17" s="10">
        <v>76.37</v>
      </c>
      <c r="G17" s="10">
        <v>73.41</v>
      </c>
      <c r="H17" s="2">
        <f t="shared" si="0"/>
        <v>74.150000000000006</v>
      </c>
      <c r="I17" s="2">
        <f t="shared" si="1"/>
        <v>370.75</v>
      </c>
      <c r="J17" s="7"/>
      <c r="K17" s="7"/>
      <c r="L17" s="7"/>
      <c r="M17" s="7"/>
      <c r="N17" s="7"/>
      <c r="O17" s="7"/>
    </row>
    <row r="18" spans="1:15" s="14" customFormat="1" ht="24.95" customHeight="1" x14ac:dyDescent="0.35">
      <c r="A18" s="7">
        <v>4</v>
      </c>
      <c r="B18" s="3" t="s">
        <v>32</v>
      </c>
      <c r="C18" s="4" t="s">
        <v>25</v>
      </c>
      <c r="D18" s="4">
        <v>100</v>
      </c>
      <c r="E18" s="4">
        <v>92.85</v>
      </c>
      <c r="F18" s="10">
        <v>97.58</v>
      </c>
      <c r="G18" s="10">
        <v>93.79</v>
      </c>
      <c r="H18" s="2">
        <f t="shared" si="0"/>
        <v>94.740000000000009</v>
      </c>
      <c r="I18" s="2">
        <f t="shared" si="1"/>
        <v>9474</v>
      </c>
      <c r="J18" s="7"/>
      <c r="K18" s="7"/>
      <c r="L18" s="7"/>
      <c r="M18" s="7"/>
      <c r="N18" s="7"/>
      <c r="O18" s="7"/>
    </row>
    <row r="19" spans="1:15" s="14" customFormat="1" ht="24.95" customHeight="1" x14ac:dyDescent="0.35">
      <c r="A19" s="7">
        <v>5</v>
      </c>
      <c r="B19" s="3" t="s">
        <v>63</v>
      </c>
      <c r="C19" s="4" t="s">
        <v>25</v>
      </c>
      <c r="D19" s="4">
        <v>10</v>
      </c>
      <c r="E19" s="4">
        <v>147.27000000000001</v>
      </c>
      <c r="F19" s="10">
        <v>154.79</v>
      </c>
      <c r="G19" s="10">
        <v>148.78</v>
      </c>
      <c r="H19" s="2">
        <f t="shared" si="0"/>
        <v>150.28</v>
      </c>
      <c r="I19" s="2">
        <f t="shared" si="1"/>
        <v>1502.8</v>
      </c>
      <c r="J19" s="7"/>
      <c r="K19" s="7"/>
      <c r="L19" s="7"/>
      <c r="M19" s="7"/>
      <c r="N19" s="7"/>
      <c r="O19" s="7"/>
    </row>
    <row r="20" spans="1:15" s="14" customFormat="1" ht="48" customHeight="1" x14ac:dyDescent="0.35">
      <c r="A20" s="7">
        <v>6</v>
      </c>
      <c r="B20" s="3" t="s">
        <v>64</v>
      </c>
      <c r="C20" s="4" t="s">
        <v>25</v>
      </c>
      <c r="D20" s="4">
        <v>5</v>
      </c>
      <c r="E20" s="4">
        <v>186.69</v>
      </c>
      <c r="F20" s="10">
        <v>196.22</v>
      </c>
      <c r="G20" s="10">
        <v>188.6</v>
      </c>
      <c r="H20" s="2">
        <f t="shared" si="0"/>
        <v>190.50333333333333</v>
      </c>
      <c r="I20" s="2">
        <f t="shared" si="1"/>
        <v>952.51666666666665</v>
      </c>
      <c r="J20" s="7"/>
      <c r="K20" s="7"/>
      <c r="L20" s="7"/>
      <c r="M20" s="7"/>
      <c r="N20" s="7"/>
      <c r="O20" s="7"/>
    </row>
    <row r="21" spans="1:15" s="14" customFormat="1" ht="24.95" customHeight="1" x14ac:dyDescent="0.35">
      <c r="A21" s="7">
        <v>7</v>
      </c>
      <c r="B21" s="3" t="s">
        <v>65</v>
      </c>
      <c r="C21" s="4" t="s">
        <v>25</v>
      </c>
      <c r="D21" s="4">
        <v>30</v>
      </c>
      <c r="E21" s="4">
        <v>45.86</v>
      </c>
      <c r="F21" s="10">
        <v>48.2</v>
      </c>
      <c r="G21" s="10">
        <v>46.33</v>
      </c>
      <c r="H21" s="2">
        <f t="shared" si="0"/>
        <v>46.79666666666666</v>
      </c>
      <c r="I21" s="2">
        <f t="shared" si="1"/>
        <v>1403.8999999999999</v>
      </c>
      <c r="J21" s="7"/>
      <c r="K21" s="7"/>
      <c r="L21" s="7"/>
      <c r="M21" s="7"/>
      <c r="N21" s="7"/>
      <c r="O21" s="7"/>
    </row>
    <row r="22" spans="1:15" s="14" customFormat="1" ht="24.95" customHeight="1" x14ac:dyDescent="0.35">
      <c r="A22" s="7">
        <v>8</v>
      </c>
      <c r="B22" s="3" t="s">
        <v>66</v>
      </c>
      <c r="C22" s="4" t="s">
        <v>25</v>
      </c>
      <c r="D22" s="4">
        <v>5</v>
      </c>
      <c r="E22" s="4">
        <v>618.05999999999995</v>
      </c>
      <c r="F22" s="10">
        <v>649.59</v>
      </c>
      <c r="G22" s="10">
        <v>624.36</v>
      </c>
      <c r="H22" s="2">
        <f t="shared" si="0"/>
        <v>630.67000000000007</v>
      </c>
      <c r="I22" s="2">
        <f t="shared" si="1"/>
        <v>3153.3500000000004</v>
      </c>
      <c r="J22" s="7"/>
      <c r="K22" s="7"/>
      <c r="L22" s="7"/>
      <c r="M22" s="7"/>
      <c r="N22" s="7"/>
      <c r="O22" s="7"/>
    </row>
    <row r="23" spans="1:15" s="14" customFormat="1" ht="48" customHeight="1" x14ac:dyDescent="0.35">
      <c r="A23" s="7">
        <v>9</v>
      </c>
      <c r="B23" s="3" t="s">
        <v>67</v>
      </c>
      <c r="C23" s="4" t="s">
        <v>25</v>
      </c>
      <c r="D23" s="4">
        <v>10</v>
      </c>
      <c r="E23" s="4">
        <v>141.32</v>
      </c>
      <c r="F23" s="10">
        <v>148.53</v>
      </c>
      <c r="G23" s="10">
        <v>142.76</v>
      </c>
      <c r="H23" s="2">
        <f t="shared" si="0"/>
        <v>144.20333333333335</v>
      </c>
      <c r="I23" s="2">
        <f t="shared" si="1"/>
        <v>1442.0333333333335</v>
      </c>
      <c r="J23" s="7"/>
      <c r="K23" s="7"/>
      <c r="L23" s="7"/>
      <c r="M23" s="7"/>
      <c r="N23" s="7"/>
      <c r="O23" s="7"/>
    </row>
    <row r="24" spans="1:15" s="14" customFormat="1" ht="44.25" customHeight="1" x14ac:dyDescent="0.35">
      <c r="A24" s="7">
        <v>10</v>
      </c>
      <c r="B24" s="3" t="s">
        <v>68</v>
      </c>
      <c r="C24" s="4" t="s">
        <v>25</v>
      </c>
      <c r="D24" s="4">
        <v>40</v>
      </c>
      <c r="E24" s="4">
        <v>19.600000000000001</v>
      </c>
      <c r="F24" s="10">
        <v>20.65</v>
      </c>
      <c r="G24" s="10">
        <v>19.8</v>
      </c>
      <c r="H24" s="2">
        <f t="shared" si="0"/>
        <v>20.016666666666666</v>
      </c>
      <c r="I24" s="2">
        <f t="shared" si="1"/>
        <v>800.66666666666663</v>
      </c>
      <c r="J24" s="7"/>
      <c r="K24" s="7"/>
      <c r="L24" s="7"/>
      <c r="M24" s="7"/>
      <c r="N24" s="7"/>
      <c r="O24" s="7"/>
    </row>
    <row r="25" spans="1:15" s="14" customFormat="1" ht="24.95" customHeight="1" x14ac:dyDescent="0.35">
      <c r="A25" s="7">
        <v>11</v>
      </c>
      <c r="B25" s="3" t="s">
        <v>33</v>
      </c>
      <c r="C25" s="4" t="s">
        <v>25</v>
      </c>
      <c r="D25" s="4">
        <v>10</v>
      </c>
      <c r="E25" s="4">
        <v>57.33</v>
      </c>
      <c r="F25" s="10">
        <v>60.26</v>
      </c>
      <c r="G25" s="10">
        <v>57.92</v>
      </c>
      <c r="H25" s="2">
        <f t="shared" si="0"/>
        <v>58.50333333333333</v>
      </c>
      <c r="I25" s="2">
        <f t="shared" si="1"/>
        <v>585.0333333333333</v>
      </c>
      <c r="J25" s="7"/>
      <c r="K25" s="7"/>
      <c r="L25" s="7"/>
      <c r="M25" s="7"/>
      <c r="N25" s="7"/>
      <c r="O25" s="7"/>
    </row>
    <row r="26" spans="1:15" s="14" customFormat="1" ht="24.95" customHeight="1" x14ac:dyDescent="0.35">
      <c r="A26" s="7">
        <v>12</v>
      </c>
      <c r="B26" s="3" t="s">
        <v>69</v>
      </c>
      <c r="C26" s="4" t="s">
        <v>25</v>
      </c>
      <c r="D26" s="4">
        <v>1</v>
      </c>
      <c r="E26" s="4">
        <v>55.76</v>
      </c>
      <c r="F26" s="10">
        <v>58.61</v>
      </c>
      <c r="G26" s="10">
        <v>56.33</v>
      </c>
      <c r="H26" s="2">
        <f t="shared" si="0"/>
        <v>56.9</v>
      </c>
      <c r="I26" s="2">
        <f t="shared" si="1"/>
        <v>56.9</v>
      </c>
      <c r="J26" s="7"/>
      <c r="K26" s="7"/>
      <c r="L26" s="7"/>
      <c r="M26" s="7"/>
      <c r="N26" s="7"/>
      <c r="O26" s="7"/>
    </row>
    <row r="27" spans="1:15" s="14" customFormat="1" ht="48" customHeight="1" x14ac:dyDescent="0.35">
      <c r="A27" s="7">
        <v>13</v>
      </c>
      <c r="B27" s="3" t="s">
        <v>70</v>
      </c>
      <c r="C27" s="4" t="s">
        <v>25</v>
      </c>
      <c r="D27" s="4">
        <v>130</v>
      </c>
      <c r="E27" s="4">
        <v>94.52</v>
      </c>
      <c r="F27" s="10">
        <v>99.34</v>
      </c>
      <c r="G27" s="10">
        <v>95.49</v>
      </c>
      <c r="H27" s="2">
        <f t="shared" si="0"/>
        <v>96.45</v>
      </c>
      <c r="I27" s="2">
        <f t="shared" si="1"/>
        <v>12538.5</v>
      </c>
      <c r="J27" s="7"/>
      <c r="K27" s="7"/>
      <c r="L27" s="7"/>
      <c r="M27" s="7"/>
      <c r="N27" s="7"/>
      <c r="O27" s="7"/>
    </row>
    <row r="28" spans="1:15" s="14" customFormat="1" ht="24.95" customHeight="1" x14ac:dyDescent="0.35">
      <c r="A28" s="7">
        <v>14</v>
      </c>
      <c r="B28" s="3" t="s">
        <v>51</v>
      </c>
      <c r="C28" s="4" t="s">
        <v>25</v>
      </c>
      <c r="D28" s="4">
        <v>100</v>
      </c>
      <c r="E28" s="4">
        <v>59.98</v>
      </c>
      <c r="F28" s="10">
        <v>63.04</v>
      </c>
      <c r="G28" s="10">
        <v>60.59</v>
      </c>
      <c r="H28" s="2">
        <f t="shared" si="0"/>
        <v>61.20333333333334</v>
      </c>
      <c r="I28" s="2">
        <f t="shared" si="1"/>
        <v>6120.3333333333339</v>
      </c>
      <c r="J28" s="7"/>
      <c r="K28" s="7"/>
      <c r="L28" s="7"/>
      <c r="M28" s="7"/>
      <c r="N28" s="7"/>
      <c r="O28" s="7"/>
    </row>
    <row r="29" spans="1:15" s="14" customFormat="1" ht="24.95" customHeight="1" x14ac:dyDescent="0.35">
      <c r="A29" s="7">
        <v>15</v>
      </c>
      <c r="B29" s="3" t="s">
        <v>34</v>
      </c>
      <c r="C29" s="4" t="s">
        <v>25</v>
      </c>
      <c r="D29" s="4">
        <v>50</v>
      </c>
      <c r="E29" s="4">
        <v>117.6</v>
      </c>
      <c r="F29" s="10">
        <v>123.6</v>
      </c>
      <c r="G29" s="10">
        <v>118.8</v>
      </c>
      <c r="H29" s="2">
        <f t="shared" si="0"/>
        <v>120</v>
      </c>
      <c r="I29" s="2">
        <f t="shared" si="1"/>
        <v>6000</v>
      </c>
      <c r="J29" s="7"/>
      <c r="K29" s="7"/>
      <c r="L29" s="7"/>
      <c r="M29" s="7"/>
      <c r="N29" s="7"/>
      <c r="O29" s="7"/>
    </row>
    <row r="30" spans="1:15" s="14" customFormat="1" ht="24.95" customHeight="1" x14ac:dyDescent="0.35">
      <c r="A30" s="7">
        <v>16</v>
      </c>
      <c r="B30" s="3" t="s">
        <v>71</v>
      </c>
      <c r="C30" s="4" t="s">
        <v>25</v>
      </c>
      <c r="D30" s="4">
        <v>3</v>
      </c>
      <c r="E30" s="4">
        <v>123.04</v>
      </c>
      <c r="F30" s="10">
        <v>129.32</v>
      </c>
      <c r="G30" s="10">
        <v>124.29</v>
      </c>
      <c r="H30" s="2">
        <f t="shared" si="0"/>
        <v>125.55000000000001</v>
      </c>
      <c r="I30" s="2">
        <f t="shared" si="1"/>
        <v>376.65000000000003</v>
      </c>
      <c r="J30" s="7"/>
      <c r="K30" s="7"/>
      <c r="L30" s="7"/>
      <c r="M30" s="7"/>
      <c r="N30" s="7"/>
      <c r="O30" s="7"/>
    </row>
    <row r="31" spans="1:15" s="14" customFormat="1" ht="48" customHeight="1" x14ac:dyDescent="0.35">
      <c r="A31" s="7">
        <v>17</v>
      </c>
      <c r="B31" s="3" t="s">
        <v>72</v>
      </c>
      <c r="C31" s="4" t="s">
        <v>25</v>
      </c>
      <c r="D31" s="4">
        <v>3</v>
      </c>
      <c r="E31" s="4">
        <v>160.47999999999999</v>
      </c>
      <c r="F31" s="10">
        <v>168.66</v>
      </c>
      <c r="G31" s="10">
        <v>162.11000000000001</v>
      </c>
      <c r="H31" s="2">
        <f t="shared" si="0"/>
        <v>163.75</v>
      </c>
      <c r="I31" s="2">
        <f t="shared" si="1"/>
        <v>491.25</v>
      </c>
      <c r="J31" s="7"/>
      <c r="K31" s="7"/>
      <c r="L31" s="7"/>
      <c r="M31" s="7"/>
      <c r="N31" s="7"/>
      <c r="O31" s="7"/>
    </row>
    <row r="32" spans="1:15" s="14" customFormat="1" ht="42.75" customHeight="1" x14ac:dyDescent="0.35">
      <c r="A32" s="7">
        <v>18</v>
      </c>
      <c r="B32" s="3" t="s">
        <v>73</v>
      </c>
      <c r="C32" s="4" t="s">
        <v>25</v>
      </c>
      <c r="D32" s="4">
        <v>20</v>
      </c>
      <c r="E32" s="4">
        <v>114.8</v>
      </c>
      <c r="F32" s="10">
        <v>120.65</v>
      </c>
      <c r="G32" s="10">
        <v>115.97</v>
      </c>
      <c r="H32" s="2">
        <f t="shared" si="0"/>
        <v>117.13999999999999</v>
      </c>
      <c r="I32" s="2">
        <f t="shared" si="1"/>
        <v>2342.7999999999997</v>
      </c>
      <c r="J32" s="7"/>
      <c r="K32" s="7"/>
      <c r="L32" s="7"/>
      <c r="M32" s="7"/>
      <c r="N32" s="7"/>
      <c r="O32" s="7"/>
    </row>
    <row r="33" spans="1:15" s="14" customFormat="1" ht="24.95" customHeight="1" x14ac:dyDescent="0.35">
      <c r="A33" s="7">
        <v>19</v>
      </c>
      <c r="B33" s="3" t="s">
        <v>52</v>
      </c>
      <c r="C33" s="4" t="s">
        <v>25</v>
      </c>
      <c r="D33" s="4">
        <v>100</v>
      </c>
      <c r="E33" s="4">
        <v>39.42</v>
      </c>
      <c r="F33" s="10">
        <v>41.43</v>
      </c>
      <c r="G33" s="10">
        <v>39.82</v>
      </c>
      <c r="H33" s="2">
        <f t="shared" si="0"/>
        <v>40.223333333333329</v>
      </c>
      <c r="I33" s="2">
        <f t="shared" si="1"/>
        <v>4022.333333333333</v>
      </c>
      <c r="J33" s="7"/>
      <c r="K33" s="7"/>
      <c r="L33" s="7"/>
      <c r="M33" s="7"/>
      <c r="N33" s="7"/>
      <c r="O33" s="7"/>
    </row>
    <row r="34" spans="1:15" s="14" customFormat="1" ht="24.95" customHeight="1" x14ac:dyDescent="0.35">
      <c r="A34" s="7">
        <v>20</v>
      </c>
      <c r="B34" s="3" t="s">
        <v>74</v>
      </c>
      <c r="C34" s="4" t="s">
        <v>25</v>
      </c>
      <c r="D34" s="4">
        <v>1</v>
      </c>
      <c r="E34" s="4">
        <v>470.63</v>
      </c>
      <c r="F34" s="10">
        <v>494.64</v>
      </c>
      <c r="G34" s="10">
        <v>475.43</v>
      </c>
      <c r="H34" s="2">
        <f t="shared" si="0"/>
        <v>480.23333333333335</v>
      </c>
      <c r="I34" s="2">
        <f t="shared" si="1"/>
        <v>480.23333333333335</v>
      </c>
      <c r="J34" s="7"/>
      <c r="K34" s="7"/>
      <c r="L34" s="7"/>
      <c r="M34" s="7"/>
      <c r="N34" s="7"/>
      <c r="O34" s="7"/>
    </row>
    <row r="35" spans="1:15" s="14" customFormat="1" ht="45" customHeight="1" x14ac:dyDescent="0.35">
      <c r="A35" s="7">
        <v>21</v>
      </c>
      <c r="B35" s="3" t="s">
        <v>75</v>
      </c>
      <c r="C35" s="4" t="s">
        <v>25</v>
      </c>
      <c r="D35" s="4">
        <v>30</v>
      </c>
      <c r="E35" s="4">
        <v>119.34</v>
      </c>
      <c r="F35" s="10">
        <v>125.43</v>
      </c>
      <c r="G35" s="10">
        <v>120.56</v>
      </c>
      <c r="H35" s="2">
        <f t="shared" si="0"/>
        <v>121.77666666666669</v>
      </c>
      <c r="I35" s="2">
        <f t="shared" si="1"/>
        <v>3653.3000000000006</v>
      </c>
      <c r="J35" s="7"/>
      <c r="K35" s="7"/>
      <c r="L35" s="7"/>
      <c r="M35" s="7"/>
      <c r="N35" s="7"/>
      <c r="O35" s="7"/>
    </row>
    <row r="36" spans="1:15" s="14" customFormat="1" ht="54" customHeight="1" x14ac:dyDescent="0.35">
      <c r="A36" s="7">
        <v>22</v>
      </c>
      <c r="B36" s="3" t="s">
        <v>76</v>
      </c>
      <c r="C36" s="4" t="s">
        <v>25</v>
      </c>
      <c r="D36" s="4">
        <v>10</v>
      </c>
      <c r="E36" s="4">
        <v>57.48</v>
      </c>
      <c r="F36" s="10">
        <v>60.41</v>
      </c>
      <c r="G36" s="10">
        <v>58.06</v>
      </c>
      <c r="H36" s="2">
        <f t="shared" si="0"/>
        <v>58.65</v>
      </c>
      <c r="I36" s="2">
        <f t="shared" si="1"/>
        <v>586.5</v>
      </c>
      <c r="J36" s="7"/>
      <c r="K36" s="7"/>
      <c r="L36" s="7"/>
      <c r="M36" s="7"/>
      <c r="N36" s="7"/>
      <c r="O36" s="7"/>
    </row>
    <row r="37" spans="1:15" s="14" customFormat="1" ht="24.95" customHeight="1" x14ac:dyDescent="0.35">
      <c r="A37" s="7">
        <v>23</v>
      </c>
      <c r="B37" s="3" t="s">
        <v>42</v>
      </c>
      <c r="C37" s="4" t="s">
        <v>25</v>
      </c>
      <c r="D37" s="4">
        <v>10</v>
      </c>
      <c r="E37" s="4">
        <v>721.56</v>
      </c>
      <c r="F37" s="10">
        <v>758.38</v>
      </c>
      <c r="G37" s="10">
        <v>728.93</v>
      </c>
      <c r="H37" s="2">
        <f t="shared" si="0"/>
        <v>736.29</v>
      </c>
      <c r="I37" s="2">
        <f t="shared" si="1"/>
        <v>7362.9</v>
      </c>
      <c r="J37" s="7"/>
      <c r="K37" s="7"/>
      <c r="L37" s="7"/>
      <c r="M37" s="7"/>
      <c r="N37" s="7"/>
      <c r="O37" s="7"/>
    </row>
    <row r="38" spans="1:15" s="14" customFormat="1" ht="24.95" customHeight="1" x14ac:dyDescent="0.35">
      <c r="A38" s="7">
        <v>24</v>
      </c>
      <c r="B38" s="3" t="s">
        <v>35</v>
      </c>
      <c r="C38" s="4" t="s">
        <v>25</v>
      </c>
      <c r="D38" s="4">
        <v>100</v>
      </c>
      <c r="E38" s="4">
        <v>236.28</v>
      </c>
      <c r="F38" s="10">
        <v>248.33</v>
      </c>
      <c r="G38" s="10">
        <v>238.69</v>
      </c>
      <c r="H38" s="2">
        <f t="shared" si="0"/>
        <v>241.1</v>
      </c>
      <c r="I38" s="2">
        <f t="shared" si="1"/>
        <v>24110</v>
      </c>
      <c r="J38" s="7"/>
      <c r="K38" s="7"/>
      <c r="L38" s="7"/>
      <c r="M38" s="7"/>
      <c r="N38" s="7"/>
      <c r="O38" s="7"/>
    </row>
    <row r="39" spans="1:15" s="14" customFormat="1" ht="24.95" customHeight="1" x14ac:dyDescent="0.35">
      <c r="A39" s="7">
        <v>25</v>
      </c>
      <c r="B39" s="3" t="s">
        <v>36</v>
      </c>
      <c r="C39" s="4" t="s">
        <v>25</v>
      </c>
      <c r="D39" s="4">
        <v>100</v>
      </c>
      <c r="E39" s="4">
        <v>124.36</v>
      </c>
      <c r="F39" s="10">
        <v>130.71</v>
      </c>
      <c r="G39" s="10">
        <v>125.63</v>
      </c>
      <c r="H39" s="2">
        <f t="shared" si="0"/>
        <v>126.89999999999999</v>
      </c>
      <c r="I39" s="2">
        <f t="shared" si="1"/>
        <v>12690</v>
      </c>
      <c r="J39" s="7"/>
      <c r="K39" s="7"/>
      <c r="L39" s="7"/>
      <c r="M39" s="7"/>
      <c r="N39" s="7"/>
      <c r="O39" s="7"/>
    </row>
    <row r="40" spans="1:15" s="14" customFormat="1" ht="24.95" customHeight="1" x14ac:dyDescent="0.35">
      <c r="A40" s="7">
        <v>26</v>
      </c>
      <c r="B40" s="3" t="s">
        <v>77</v>
      </c>
      <c r="C40" s="4" t="s">
        <v>25</v>
      </c>
      <c r="D40" s="4">
        <v>5</v>
      </c>
      <c r="E40" s="4">
        <v>2309.86</v>
      </c>
      <c r="F40" s="10">
        <v>2427.71</v>
      </c>
      <c r="G40" s="10">
        <v>2333.4299999999998</v>
      </c>
      <c r="H40" s="2">
        <f t="shared" si="0"/>
        <v>2357</v>
      </c>
      <c r="I40" s="2">
        <f t="shared" si="1"/>
        <v>11785</v>
      </c>
      <c r="J40" s="7"/>
      <c r="K40" s="7"/>
      <c r="L40" s="7"/>
      <c r="M40" s="7"/>
      <c r="N40" s="7"/>
      <c r="O40" s="7"/>
    </row>
    <row r="41" spans="1:15" s="14" customFormat="1" ht="42" customHeight="1" x14ac:dyDescent="0.35">
      <c r="A41" s="7">
        <v>27</v>
      </c>
      <c r="B41" s="3" t="s">
        <v>37</v>
      </c>
      <c r="C41" s="4" t="s">
        <v>25</v>
      </c>
      <c r="D41" s="4">
        <v>10</v>
      </c>
      <c r="E41" s="4">
        <v>228.53</v>
      </c>
      <c r="F41" s="10">
        <v>240.19</v>
      </c>
      <c r="G41" s="10">
        <v>230.86</v>
      </c>
      <c r="H41" s="2">
        <f t="shared" si="0"/>
        <v>233.19333333333336</v>
      </c>
      <c r="I41" s="2">
        <f t="shared" si="1"/>
        <v>2331.9333333333334</v>
      </c>
      <c r="J41" s="7"/>
      <c r="K41" s="7"/>
      <c r="L41" s="7"/>
      <c r="M41" s="7"/>
      <c r="N41" s="7"/>
      <c r="O41" s="7"/>
    </row>
    <row r="42" spans="1:15" s="14" customFormat="1" ht="24.95" customHeight="1" x14ac:dyDescent="0.35">
      <c r="A42" s="7">
        <v>28</v>
      </c>
      <c r="B42" s="3" t="s">
        <v>45</v>
      </c>
      <c r="C42" s="4" t="s">
        <v>25</v>
      </c>
      <c r="D42" s="4">
        <v>10</v>
      </c>
      <c r="E42" s="4">
        <v>144.94</v>
      </c>
      <c r="F42" s="10">
        <v>152.34</v>
      </c>
      <c r="G42" s="10">
        <v>146.41999999999999</v>
      </c>
      <c r="H42" s="2">
        <f t="shared" si="0"/>
        <v>147.89999999999998</v>
      </c>
      <c r="I42" s="2">
        <f t="shared" si="1"/>
        <v>1478.9999999999998</v>
      </c>
      <c r="J42" s="7"/>
      <c r="K42" s="7"/>
      <c r="L42" s="7"/>
      <c r="M42" s="7"/>
      <c r="N42" s="7"/>
      <c r="O42" s="7"/>
    </row>
    <row r="43" spans="1:15" s="14" customFormat="1" ht="45.75" customHeight="1" x14ac:dyDescent="0.35">
      <c r="A43" s="7">
        <v>29</v>
      </c>
      <c r="B43" s="3" t="s">
        <v>78</v>
      </c>
      <c r="C43" s="4" t="s">
        <v>25</v>
      </c>
      <c r="D43" s="4">
        <v>5</v>
      </c>
      <c r="E43" s="4">
        <v>327.91</v>
      </c>
      <c r="F43" s="10">
        <v>344.64</v>
      </c>
      <c r="G43" s="10">
        <v>331.25</v>
      </c>
      <c r="H43" s="2">
        <f t="shared" si="0"/>
        <v>334.59999999999997</v>
      </c>
      <c r="I43" s="2">
        <f t="shared" si="1"/>
        <v>1672.9999999999998</v>
      </c>
      <c r="J43" s="7"/>
      <c r="K43" s="7"/>
      <c r="L43" s="7"/>
      <c r="M43" s="7"/>
      <c r="N43" s="7"/>
      <c r="O43" s="7"/>
    </row>
    <row r="44" spans="1:15" s="14" customFormat="1" ht="24.95" customHeight="1" x14ac:dyDescent="0.35">
      <c r="A44" s="7">
        <v>30</v>
      </c>
      <c r="B44" s="3" t="s">
        <v>38</v>
      </c>
      <c r="C44" s="4" t="s">
        <v>25</v>
      </c>
      <c r="D44" s="4">
        <v>10</v>
      </c>
      <c r="E44" s="4">
        <v>44.98</v>
      </c>
      <c r="F44" s="10">
        <v>47.28</v>
      </c>
      <c r="G44" s="10">
        <v>45.44</v>
      </c>
      <c r="H44" s="2">
        <f t="shared" si="0"/>
        <v>45.9</v>
      </c>
      <c r="I44" s="2">
        <f t="shared" si="1"/>
        <v>459</v>
      </c>
      <c r="J44" s="7"/>
      <c r="K44" s="7"/>
      <c r="L44" s="7"/>
      <c r="M44" s="7"/>
      <c r="N44" s="7"/>
      <c r="O44" s="7"/>
    </row>
    <row r="45" spans="1:15" s="14" customFormat="1" ht="24.95" customHeight="1" x14ac:dyDescent="0.35">
      <c r="A45" s="7">
        <v>31</v>
      </c>
      <c r="B45" s="3" t="s">
        <v>79</v>
      </c>
      <c r="C45" s="4" t="s">
        <v>25</v>
      </c>
      <c r="D45" s="4">
        <v>20</v>
      </c>
      <c r="E45" s="4">
        <v>3380.02</v>
      </c>
      <c r="F45" s="10">
        <v>3552.47</v>
      </c>
      <c r="G45" s="10">
        <v>3414.51</v>
      </c>
      <c r="H45" s="2">
        <f t="shared" si="0"/>
        <v>3449</v>
      </c>
      <c r="I45" s="2">
        <f t="shared" si="1"/>
        <v>68980</v>
      </c>
      <c r="J45" s="7"/>
      <c r="K45" s="7"/>
      <c r="L45" s="7"/>
      <c r="M45" s="7"/>
      <c r="N45" s="7"/>
      <c r="O45" s="7"/>
    </row>
    <row r="46" spans="1:15" s="14" customFormat="1" ht="24.95" customHeight="1" x14ac:dyDescent="0.35">
      <c r="A46" s="7">
        <v>32</v>
      </c>
      <c r="B46" s="3" t="s">
        <v>80</v>
      </c>
      <c r="C46" s="4" t="s">
        <v>25</v>
      </c>
      <c r="D46" s="4">
        <v>50</v>
      </c>
      <c r="E46" s="4">
        <v>76.34</v>
      </c>
      <c r="F46" s="10">
        <v>80.239999999999995</v>
      </c>
      <c r="G46" s="10">
        <v>77.12</v>
      </c>
      <c r="H46" s="2">
        <f t="shared" si="0"/>
        <v>77.899999999999991</v>
      </c>
      <c r="I46" s="2">
        <f t="shared" si="1"/>
        <v>3894.9999999999995</v>
      </c>
      <c r="J46" s="7"/>
      <c r="K46" s="7"/>
      <c r="L46" s="7"/>
      <c r="M46" s="7"/>
      <c r="N46" s="7"/>
      <c r="O46" s="7"/>
    </row>
    <row r="47" spans="1:15" s="14" customFormat="1" ht="24.95" customHeight="1" x14ac:dyDescent="0.35">
      <c r="A47" s="7">
        <v>33</v>
      </c>
      <c r="B47" s="3" t="s">
        <v>81</v>
      </c>
      <c r="C47" s="4" t="s">
        <v>25</v>
      </c>
      <c r="D47" s="4">
        <v>10</v>
      </c>
      <c r="E47" s="4">
        <v>310.22000000000003</v>
      </c>
      <c r="F47" s="10">
        <v>326.05</v>
      </c>
      <c r="G47" s="10">
        <v>313.38</v>
      </c>
      <c r="H47" s="2">
        <f t="shared" si="0"/>
        <v>316.55</v>
      </c>
      <c r="I47" s="2">
        <f t="shared" si="1"/>
        <v>3165.5</v>
      </c>
      <c r="J47" s="7"/>
      <c r="K47" s="7"/>
      <c r="L47" s="7"/>
      <c r="M47" s="7"/>
      <c r="N47" s="7"/>
      <c r="O47" s="7"/>
    </row>
    <row r="48" spans="1:15" s="14" customFormat="1" ht="24.95" customHeight="1" x14ac:dyDescent="0.35">
      <c r="A48" s="7">
        <v>34</v>
      </c>
      <c r="B48" s="3" t="s">
        <v>82</v>
      </c>
      <c r="C48" s="4" t="s">
        <v>25</v>
      </c>
      <c r="D48" s="4">
        <v>5</v>
      </c>
      <c r="E48" s="4">
        <v>291.06</v>
      </c>
      <c r="F48" s="10">
        <v>305.91000000000003</v>
      </c>
      <c r="G48" s="10">
        <v>294.02999999999997</v>
      </c>
      <c r="H48" s="2">
        <f t="shared" si="0"/>
        <v>297</v>
      </c>
      <c r="I48" s="2">
        <f t="shared" si="1"/>
        <v>1485</v>
      </c>
      <c r="J48" s="7"/>
      <c r="K48" s="7"/>
      <c r="L48" s="7"/>
      <c r="M48" s="7"/>
      <c r="N48" s="7"/>
      <c r="O48" s="7"/>
    </row>
    <row r="49" spans="1:15" s="14" customFormat="1" ht="24.95" customHeight="1" x14ac:dyDescent="0.35">
      <c r="A49" s="7">
        <v>35</v>
      </c>
      <c r="B49" s="3" t="s">
        <v>83</v>
      </c>
      <c r="C49" s="4" t="s">
        <v>25</v>
      </c>
      <c r="D49" s="4">
        <v>3</v>
      </c>
      <c r="E49" s="4">
        <v>36.4</v>
      </c>
      <c r="F49" s="10">
        <v>38.25</v>
      </c>
      <c r="G49" s="10">
        <v>36.770000000000003</v>
      </c>
      <c r="H49" s="2">
        <f t="shared" si="0"/>
        <v>37.140000000000008</v>
      </c>
      <c r="I49" s="2">
        <f t="shared" si="1"/>
        <v>111.42000000000002</v>
      </c>
      <c r="J49" s="7"/>
      <c r="K49" s="7"/>
      <c r="L49" s="7"/>
      <c r="M49" s="7"/>
      <c r="N49" s="7"/>
      <c r="O49" s="7"/>
    </row>
    <row r="50" spans="1:15" s="14" customFormat="1" ht="24.95" customHeight="1" x14ac:dyDescent="0.35">
      <c r="A50" s="7">
        <v>36</v>
      </c>
      <c r="B50" s="3" t="s">
        <v>84</v>
      </c>
      <c r="C50" s="4" t="s">
        <v>25</v>
      </c>
      <c r="D50" s="4">
        <v>50</v>
      </c>
      <c r="E50" s="4">
        <v>90.84</v>
      </c>
      <c r="F50" s="10">
        <v>95.47</v>
      </c>
      <c r="G50" s="10">
        <v>91.76</v>
      </c>
      <c r="H50" s="2">
        <f t="shared" si="0"/>
        <v>92.69</v>
      </c>
      <c r="I50" s="2">
        <f t="shared" si="1"/>
        <v>4634.5</v>
      </c>
      <c r="J50" s="7"/>
      <c r="K50" s="7"/>
      <c r="L50" s="7"/>
      <c r="M50" s="7"/>
      <c r="N50" s="7"/>
      <c r="O50" s="7"/>
    </row>
    <row r="51" spans="1:15" s="14" customFormat="1" ht="24.95" customHeight="1" x14ac:dyDescent="0.35">
      <c r="A51" s="7">
        <v>37</v>
      </c>
      <c r="B51" s="3" t="s">
        <v>85</v>
      </c>
      <c r="C51" s="4" t="s">
        <v>25</v>
      </c>
      <c r="D51" s="4">
        <v>3</v>
      </c>
      <c r="E51" s="4">
        <v>1283.8</v>
      </c>
      <c r="F51" s="10">
        <v>1349.3</v>
      </c>
      <c r="G51" s="10">
        <v>1296.9000000000001</v>
      </c>
      <c r="H51" s="2">
        <f t="shared" si="0"/>
        <v>1310</v>
      </c>
      <c r="I51" s="2">
        <f t="shared" si="1"/>
        <v>3930</v>
      </c>
      <c r="J51" s="7"/>
      <c r="K51" s="7"/>
      <c r="L51" s="7"/>
      <c r="M51" s="7"/>
      <c r="N51" s="7"/>
      <c r="O51" s="7"/>
    </row>
    <row r="52" spans="1:15" s="14" customFormat="1" ht="45.75" customHeight="1" x14ac:dyDescent="0.35">
      <c r="A52" s="7">
        <v>38</v>
      </c>
      <c r="B52" s="3" t="s">
        <v>86</v>
      </c>
      <c r="C52" s="4" t="s">
        <v>25</v>
      </c>
      <c r="D52" s="4">
        <v>200</v>
      </c>
      <c r="E52" s="4">
        <v>60.66</v>
      </c>
      <c r="F52" s="10">
        <v>63.76</v>
      </c>
      <c r="G52" s="10">
        <v>61.28</v>
      </c>
      <c r="H52" s="2">
        <f t="shared" si="0"/>
        <v>61.9</v>
      </c>
      <c r="I52" s="2">
        <f t="shared" si="1"/>
        <v>12380</v>
      </c>
      <c r="J52" s="7"/>
      <c r="K52" s="7"/>
      <c r="L52" s="7"/>
      <c r="M52" s="7"/>
      <c r="N52" s="7"/>
      <c r="O52" s="7"/>
    </row>
    <row r="53" spans="1:15" s="14" customFormat="1" ht="34.5" customHeight="1" x14ac:dyDescent="0.35">
      <c r="A53" s="7">
        <v>39</v>
      </c>
      <c r="B53" s="3" t="s">
        <v>87</v>
      </c>
      <c r="C53" s="4" t="s">
        <v>25</v>
      </c>
      <c r="D53" s="4">
        <v>105</v>
      </c>
      <c r="E53" s="4">
        <v>40.619999999999997</v>
      </c>
      <c r="F53" s="10">
        <v>42.69</v>
      </c>
      <c r="G53" s="10">
        <v>41.04</v>
      </c>
      <c r="H53" s="2">
        <f t="shared" si="0"/>
        <v>41.449999999999996</v>
      </c>
      <c r="I53" s="2">
        <f t="shared" si="1"/>
        <v>4352.25</v>
      </c>
      <c r="J53" s="7"/>
      <c r="K53" s="7"/>
      <c r="L53" s="7"/>
      <c r="M53" s="7"/>
      <c r="N53" s="7"/>
      <c r="O53" s="7"/>
    </row>
    <row r="54" spans="1:15" s="14" customFormat="1" ht="24.95" customHeight="1" x14ac:dyDescent="0.35">
      <c r="A54" s="7">
        <v>40</v>
      </c>
      <c r="B54" s="3" t="s">
        <v>44</v>
      </c>
      <c r="C54" s="4" t="s">
        <v>25</v>
      </c>
      <c r="D54" s="4">
        <v>5</v>
      </c>
      <c r="E54" s="4">
        <v>163.37</v>
      </c>
      <c r="F54" s="10">
        <v>171.7</v>
      </c>
      <c r="G54" s="10">
        <v>165.03</v>
      </c>
      <c r="H54" s="2">
        <f t="shared" si="0"/>
        <v>166.70000000000002</v>
      </c>
      <c r="I54" s="2">
        <f t="shared" si="1"/>
        <v>833.50000000000011</v>
      </c>
      <c r="J54" s="7"/>
      <c r="K54" s="7"/>
      <c r="L54" s="7"/>
      <c r="M54" s="7"/>
      <c r="N54" s="7"/>
      <c r="O54" s="7"/>
    </row>
    <row r="55" spans="1:15" s="14" customFormat="1" ht="35.25" customHeight="1" x14ac:dyDescent="0.35">
      <c r="A55" s="7">
        <v>41</v>
      </c>
      <c r="B55" s="3" t="s">
        <v>46</v>
      </c>
      <c r="C55" s="4" t="s">
        <v>25</v>
      </c>
      <c r="D55" s="4">
        <v>100</v>
      </c>
      <c r="E55" s="4">
        <v>131.82</v>
      </c>
      <c r="F55" s="10">
        <v>138.55000000000001</v>
      </c>
      <c r="G55" s="10">
        <v>133.16</v>
      </c>
      <c r="H55" s="2">
        <f t="shared" si="0"/>
        <v>134.51</v>
      </c>
      <c r="I55" s="2">
        <f t="shared" si="1"/>
        <v>13451</v>
      </c>
      <c r="J55" s="7"/>
      <c r="K55" s="7"/>
      <c r="L55" s="7"/>
      <c r="M55" s="7"/>
      <c r="N55" s="7"/>
      <c r="O55" s="7"/>
    </row>
    <row r="56" spans="1:15" s="14" customFormat="1" ht="35.25" customHeight="1" x14ac:dyDescent="0.35">
      <c r="A56" s="7">
        <v>42</v>
      </c>
      <c r="B56" s="3" t="s">
        <v>88</v>
      </c>
      <c r="C56" s="4" t="s">
        <v>25</v>
      </c>
      <c r="D56" s="4">
        <v>20</v>
      </c>
      <c r="E56" s="4">
        <v>62.57</v>
      </c>
      <c r="F56" s="10">
        <v>65.77</v>
      </c>
      <c r="G56" s="10">
        <v>63.21</v>
      </c>
      <c r="H56" s="2">
        <f t="shared" si="0"/>
        <v>63.85</v>
      </c>
      <c r="I56" s="2">
        <f t="shared" si="1"/>
        <v>1277</v>
      </c>
      <c r="J56" s="7"/>
      <c r="K56" s="7"/>
      <c r="L56" s="7"/>
      <c r="M56" s="7"/>
      <c r="N56" s="7"/>
      <c r="O56" s="7"/>
    </row>
    <row r="57" spans="1:15" s="14" customFormat="1" ht="35.25" customHeight="1" x14ac:dyDescent="0.35">
      <c r="A57" s="7">
        <v>43</v>
      </c>
      <c r="B57" s="3" t="s">
        <v>107</v>
      </c>
      <c r="C57" s="4" t="s">
        <v>25</v>
      </c>
      <c r="D57" s="4">
        <v>190</v>
      </c>
      <c r="E57" s="4">
        <v>49.25</v>
      </c>
      <c r="F57" s="10">
        <v>51.76</v>
      </c>
      <c r="G57" s="10">
        <v>49.75</v>
      </c>
      <c r="H57" s="2">
        <f t="shared" si="0"/>
        <v>50.25333333333333</v>
      </c>
      <c r="I57" s="2">
        <f t="shared" si="1"/>
        <v>9548.1333333333332</v>
      </c>
      <c r="J57" s="7"/>
      <c r="K57" s="7"/>
      <c r="L57" s="7"/>
      <c r="M57" s="7"/>
      <c r="N57" s="7"/>
      <c r="O57" s="7"/>
    </row>
    <row r="58" spans="1:15" s="14" customFormat="1" ht="35.25" customHeight="1" x14ac:dyDescent="0.35">
      <c r="A58" s="7">
        <v>44</v>
      </c>
      <c r="B58" s="3" t="s">
        <v>43</v>
      </c>
      <c r="C58" s="4" t="s">
        <v>25</v>
      </c>
      <c r="D58" s="4">
        <v>20</v>
      </c>
      <c r="E58" s="4">
        <v>95.21</v>
      </c>
      <c r="F58" s="10">
        <v>100.06</v>
      </c>
      <c r="G58" s="10">
        <v>96.18</v>
      </c>
      <c r="H58" s="2">
        <f t="shared" si="0"/>
        <v>97.149999999999991</v>
      </c>
      <c r="I58" s="2">
        <f t="shared" si="1"/>
        <v>1942.9999999999998</v>
      </c>
      <c r="J58" s="7"/>
      <c r="K58" s="7"/>
      <c r="L58" s="7"/>
      <c r="M58" s="7"/>
      <c r="N58" s="7"/>
      <c r="O58" s="7"/>
    </row>
    <row r="59" spans="1:15" s="14" customFormat="1" ht="40.5" customHeight="1" x14ac:dyDescent="0.35">
      <c r="A59" s="7">
        <v>45</v>
      </c>
      <c r="B59" s="3" t="s">
        <v>47</v>
      </c>
      <c r="C59" s="4" t="s">
        <v>25</v>
      </c>
      <c r="D59" s="4">
        <v>40</v>
      </c>
      <c r="E59" s="4">
        <v>80.16</v>
      </c>
      <c r="F59" s="10">
        <v>84.25</v>
      </c>
      <c r="G59" s="10">
        <v>80.98</v>
      </c>
      <c r="H59" s="2">
        <f t="shared" si="0"/>
        <v>81.796666666666667</v>
      </c>
      <c r="I59" s="2">
        <f t="shared" si="1"/>
        <v>3271.8666666666668</v>
      </c>
      <c r="J59" s="7"/>
      <c r="K59" s="7"/>
      <c r="L59" s="7"/>
      <c r="M59" s="7"/>
      <c r="N59" s="7"/>
      <c r="O59" s="7"/>
    </row>
    <row r="60" spans="1:15" s="14" customFormat="1" ht="48" customHeight="1" x14ac:dyDescent="0.35">
      <c r="A60" s="7">
        <v>46</v>
      </c>
      <c r="B60" s="3" t="s">
        <v>89</v>
      </c>
      <c r="C60" s="4" t="s">
        <v>25</v>
      </c>
      <c r="D60" s="4">
        <v>10</v>
      </c>
      <c r="E60" s="4">
        <v>159.54</v>
      </c>
      <c r="F60" s="10">
        <v>167.68</v>
      </c>
      <c r="G60" s="10">
        <v>161.16999999999999</v>
      </c>
      <c r="H60" s="2">
        <f t="shared" si="0"/>
        <v>162.79666666666665</v>
      </c>
      <c r="I60" s="2">
        <f t="shared" si="1"/>
        <v>1627.9666666666665</v>
      </c>
      <c r="J60" s="7"/>
      <c r="K60" s="7"/>
      <c r="L60" s="7"/>
      <c r="M60" s="7"/>
      <c r="N60" s="7"/>
      <c r="O60" s="7"/>
    </row>
    <row r="61" spans="1:15" s="14" customFormat="1" ht="24.95" customHeight="1" x14ac:dyDescent="0.35">
      <c r="A61" s="7">
        <v>47</v>
      </c>
      <c r="B61" s="3" t="s">
        <v>90</v>
      </c>
      <c r="C61" s="4" t="s">
        <v>25</v>
      </c>
      <c r="D61" s="4">
        <v>5</v>
      </c>
      <c r="E61" s="4">
        <v>57.97</v>
      </c>
      <c r="F61" s="10">
        <v>60.92</v>
      </c>
      <c r="G61" s="10">
        <v>58.56</v>
      </c>
      <c r="H61" s="2">
        <f t="shared" si="0"/>
        <v>59.15</v>
      </c>
      <c r="I61" s="2">
        <f t="shared" si="1"/>
        <v>295.75</v>
      </c>
      <c r="J61" s="7"/>
      <c r="K61" s="7"/>
      <c r="L61" s="7"/>
      <c r="M61" s="7"/>
      <c r="N61" s="7"/>
      <c r="O61" s="7"/>
    </row>
    <row r="62" spans="1:15" s="14" customFormat="1" ht="24.95" customHeight="1" x14ac:dyDescent="0.35">
      <c r="A62" s="7">
        <v>48</v>
      </c>
      <c r="B62" s="3" t="s">
        <v>91</v>
      </c>
      <c r="C62" s="4" t="s">
        <v>25</v>
      </c>
      <c r="D62" s="4">
        <v>280</v>
      </c>
      <c r="E62" s="4">
        <v>722.87</v>
      </c>
      <c r="F62" s="10">
        <v>759.75</v>
      </c>
      <c r="G62" s="10">
        <v>730.24</v>
      </c>
      <c r="H62" s="2">
        <f t="shared" si="0"/>
        <v>737.61999999999989</v>
      </c>
      <c r="I62" s="2">
        <f t="shared" si="1"/>
        <v>206533.59999999998</v>
      </c>
      <c r="J62" s="7"/>
      <c r="K62" s="7"/>
      <c r="L62" s="7"/>
      <c r="M62" s="7"/>
      <c r="N62" s="7"/>
      <c r="O62" s="7"/>
    </row>
    <row r="63" spans="1:15" s="14" customFormat="1" ht="24.95" customHeight="1" x14ac:dyDescent="0.35">
      <c r="A63" s="7">
        <v>49</v>
      </c>
      <c r="B63" s="3" t="s">
        <v>92</v>
      </c>
      <c r="C63" s="4" t="s">
        <v>25</v>
      </c>
      <c r="D63" s="4">
        <v>1</v>
      </c>
      <c r="E63" s="4">
        <v>540.72</v>
      </c>
      <c r="F63" s="10">
        <v>568.30999999999995</v>
      </c>
      <c r="G63" s="10">
        <v>546.24</v>
      </c>
      <c r="H63" s="2">
        <f t="shared" si="0"/>
        <v>551.75666666666666</v>
      </c>
      <c r="I63" s="2">
        <f t="shared" si="1"/>
        <v>551.75666666666666</v>
      </c>
      <c r="J63" s="7"/>
      <c r="K63" s="7"/>
      <c r="L63" s="7"/>
      <c r="M63" s="7"/>
      <c r="N63" s="7"/>
      <c r="O63" s="7"/>
    </row>
    <row r="64" spans="1:15" s="14" customFormat="1" ht="24.95" customHeight="1" x14ac:dyDescent="0.35">
      <c r="A64" s="7">
        <v>50</v>
      </c>
      <c r="B64" s="3" t="s">
        <v>39</v>
      </c>
      <c r="C64" s="4" t="s">
        <v>25</v>
      </c>
      <c r="D64" s="4">
        <v>20</v>
      </c>
      <c r="E64" s="4">
        <v>141.72</v>
      </c>
      <c r="F64" s="10">
        <v>148.94999999999999</v>
      </c>
      <c r="G64" s="10">
        <v>143.16</v>
      </c>
      <c r="H64" s="2">
        <f t="shared" si="0"/>
        <v>144.60999999999999</v>
      </c>
      <c r="I64" s="2">
        <f t="shared" si="1"/>
        <v>2892.2</v>
      </c>
      <c r="J64" s="7"/>
      <c r="K64" s="7"/>
      <c r="L64" s="7"/>
      <c r="M64" s="7"/>
      <c r="N64" s="7"/>
      <c r="O64" s="7"/>
    </row>
    <row r="65" spans="1:15" s="14" customFormat="1" ht="24.95" customHeight="1" x14ac:dyDescent="0.35">
      <c r="A65" s="7">
        <v>51</v>
      </c>
      <c r="B65" s="3" t="s">
        <v>93</v>
      </c>
      <c r="C65" s="4" t="s">
        <v>25</v>
      </c>
      <c r="D65" s="4">
        <v>20</v>
      </c>
      <c r="E65" s="4">
        <v>65.069999999999993</v>
      </c>
      <c r="F65" s="10">
        <v>68.39</v>
      </c>
      <c r="G65" s="10">
        <v>65.739999999999995</v>
      </c>
      <c r="H65" s="2">
        <f t="shared" si="0"/>
        <v>66.399999999999991</v>
      </c>
      <c r="I65" s="2">
        <f t="shared" si="1"/>
        <v>1327.9999999999998</v>
      </c>
      <c r="J65" s="7"/>
      <c r="K65" s="7"/>
      <c r="L65" s="7"/>
      <c r="M65" s="7"/>
      <c r="N65" s="7"/>
      <c r="O65" s="7"/>
    </row>
    <row r="66" spans="1:15" s="14" customFormat="1" ht="45.75" customHeight="1" x14ac:dyDescent="0.35">
      <c r="A66" s="7">
        <v>52</v>
      </c>
      <c r="B66" s="3" t="s">
        <v>94</v>
      </c>
      <c r="C66" s="4" t="s">
        <v>25</v>
      </c>
      <c r="D66" s="4">
        <v>20</v>
      </c>
      <c r="E66" s="4">
        <v>1362.2</v>
      </c>
      <c r="F66" s="10">
        <v>1431.7</v>
      </c>
      <c r="G66" s="10">
        <v>1376.1</v>
      </c>
      <c r="H66" s="2">
        <f t="shared" si="0"/>
        <v>1390</v>
      </c>
      <c r="I66" s="2">
        <f t="shared" si="1"/>
        <v>27800</v>
      </c>
      <c r="J66" s="7"/>
      <c r="K66" s="7"/>
      <c r="L66" s="7"/>
      <c r="M66" s="7"/>
      <c r="N66" s="7"/>
      <c r="O66" s="7"/>
    </row>
    <row r="67" spans="1:15" s="14" customFormat="1" ht="24.95" customHeight="1" x14ac:dyDescent="0.35">
      <c r="A67" s="7">
        <v>53</v>
      </c>
      <c r="B67" s="3" t="s">
        <v>95</v>
      </c>
      <c r="C67" s="4" t="s">
        <v>25</v>
      </c>
      <c r="D67" s="4">
        <v>10</v>
      </c>
      <c r="E67" s="4">
        <v>107.94</v>
      </c>
      <c r="F67" s="10">
        <v>113.44</v>
      </c>
      <c r="G67" s="10">
        <v>109.04</v>
      </c>
      <c r="H67" s="2">
        <f t="shared" si="0"/>
        <v>110.14</v>
      </c>
      <c r="I67" s="2">
        <f t="shared" si="1"/>
        <v>1101.4000000000001</v>
      </c>
      <c r="J67" s="7"/>
      <c r="K67" s="7"/>
      <c r="L67" s="7"/>
      <c r="M67" s="7"/>
      <c r="N67" s="7"/>
      <c r="O67" s="7"/>
    </row>
    <row r="68" spans="1:15" s="14" customFormat="1" ht="24.95" customHeight="1" x14ac:dyDescent="0.35">
      <c r="A68" s="7">
        <v>54</v>
      </c>
      <c r="B68" s="3" t="s">
        <v>49</v>
      </c>
      <c r="C68" s="4" t="s">
        <v>25</v>
      </c>
      <c r="D68" s="4">
        <v>2</v>
      </c>
      <c r="E68" s="9">
        <v>12245.03</v>
      </c>
      <c r="F68" s="10">
        <v>12869.78</v>
      </c>
      <c r="G68" s="10">
        <v>12369.98</v>
      </c>
      <c r="H68" s="2">
        <f t="shared" si="0"/>
        <v>12494.93</v>
      </c>
      <c r="I68" s="2">
        <f t="shared" si="1"/>
        <v>24989.86</v>
      </c>
      <c r="J68" s="7"/>
      <c r="K68" s="7"/>
      <c r="L68" s="7"/>
      <c r="M68" s="7"/>
      <c r="N68" s="7"/>
      <c r="O68" s="7"/>
    </row>
    <row r="69" spans="1:15" s="14" customFormat="1" ht="24.95" customHeight="1" x14ac:dyDescent="0.35">
      <c r="A69" s="7">
        <v>55</v>
      </c>
      <c r="B69" s="3" t="s">
        <v>96</v>
      </c>
      <c r="C69" s="4" t="s">
        <v>25</v>
      </c>
      <c r="D69" s="4">
        <v>10</v>
      </c>
      <c r="E69" s="4">
        <v>89.77</v>
      </c>
      <c r="F69" s="10">
        <v>94.35</v>
      </c>
      <c r="G69" s="10">
        <v>90.68</v>
      </c>
      <c r="H69" s="2">
        <f t="shared" si="0"/>
        <v>91.600000000000009</v>
      </c>
      <c r="I69" s="2">
        <f t="shared" si="1"/>
        <v>916.00000000000011</v>
      </c>
      <c r="J69" s="7"/>
      <c r="K69" s="7"/>
      <c r="L69" s="7"/>
      <c r="M69" s="7"/>
      <c r="N69" s="7"/>
      <c r="O69" s="7"/>
    </row>
    <row r="70" spans="1:15" s="14" customFormat="1" ht="24.95" customHeight="1" x14ac:dyDescent="0.35">
      <c r="A70" s="7">
        <v>56</v>
      </c>
      <c r="B70" s="3" t="s">
        <v>40</v>
      </c>
      <c r="C70" s="4" t="s">
        <v>25</v>
      </c>
      <c r="D70" s="4">
        <v>10</v>
      </c>
      <c r="E70" s="4">
        <v>56.99</v>
      </c>
      <c r="F70" s="10">
        <v>59.89</v>
      </c>
      <c r="G70" s="10">
        <v>57.57</v>
      </c>
      <c r="H70" s="2">
        <f t="shared" si="0"/>
        <v>58.15</v>
      </c>
      <c r="I70" s="2">
        <f t="shared" si="1"/>
        <v>581.5</v>
      </c>
      <c r="J70" s="7"/>
      <c r="K70" s="7"/>
      <c r="L70" s="7"/>
      <c r="M70" s="7"/>
      <c r="N70" s="7"/>
      <c r="O70" s="7"/>
    </row>
    <row r="71" spans="1:15" s="14" customFormat="1" ht="24.95" customHeight="1" x14ac:dyDescent="0.35">
      <c r="A71" s="7">
        <v>57</v>
      </c>
      <c r="B71" s="3" t="s">
        <v>97</v>
      </c>
      <c r="C71" s="4" t="s">
        <v>25</v>
      </c>
      <c r="D71" s="4">
        <v>20</v>
      </c>
      <c r="E71" s="4">
        <v>48.15</v>
      </c>
      <c r="F71" s="10">
        <v>50.6</v>
      </c>
      <c r="G71" s="10">
        <v>48.64</v>
      </c>
      <c r="H71" s="2">
        <f t="shared" si="0"/>
        <v>49.129999999999995</v>
      </c>
      <c r="I71" s="2">
        <f t="shared" si="1"/>
        <v>982.59999999999991</v>
      </c>
      <c r="J71" s="7"/>
      <c r="K71" s="7"/>
      <c r="L71" s="7"/>
      <c r="M71" s="7"/>
      <c r="N71" s="7"/>
      <c r="O71" s="7"/>
    </row>
    <row r="72" spans="1:15" s="14" customFormat="1" ht="24.95" customHeight="1" x14ac:dyDescent="0.35">
      <c r="A72" s="7">
        <v>58</v>
      </c>
      <c r="B72" s="3" t="s">
        <v>98</v>
      </c>
      <c r="C72" s="4" t="s">
        <v>25</v>
      </c>
      <c r="D72" s="4">
        <v>20</v>
      </c>
      <c r="E72" s="4">
        <v>26.31</v>
      </c>
      <c r="F72" s="10">
        <v>27.66</v>
      </c>
      <c r="G72" s="10">
        <v>26.58</v>
      </c>
      <c r="H72" s="2">
        <f t="shared" si="0"/>
        <v>26.849999999999998</v>
      </c>
      <c r="I72" s="2">
        <f t="shared" si="1"/>
        <v>537</v>
      </c>
      <c r="J72" s="7"/>
      <c r="K72" s="7"/>
      <c r="L72" s="7"/>
      <c r="M72" s="7"/>
      <c r="N72" s="7"/>
      <c r="O72" s="7"/>
    </row>
    <row r="73" spans="1:15" s="14" customFormat="1" ht="47.25" customHeight="1" x14ac:dyDescent="0.35">
      <c r="A73" s="7">
        <v>59</v>
      </c>
      <c r="B73" s="3" t="s">
        <v>99</v>
      </c>
      <c r="C73" s="4" t="s">
        <v>25</v>
      </c>
      <c r="D73" s="4">
        <v>5</v>
      </c>
      <c r="E73" s="4">
        <v>1312.61</v>
      </c>
      <c r="F73" s="10">
        <v>1379.58</v>
      </c>
      <c r="G73" s="10">
        <v>1326.01</v>
      </c>
      <c r="H73" s="2">
        <f t="shared" si="0"/>
        <v>1339.3999999999999</v>
      </c>
      <c r="I73" s="2">
        <f t="shared" si="1"/>
        <v>6696.9999999999991</v>
      </c>
      <c r="J73" s="7"/>
      <c r="K73" s="7"/>
      <c r="L73" s="7"/>
      <c r="M73" s="7"/>
      <c r="N73" s="7"/>
      <c r="O73" s="7"/>
    </row>
    <row r="74" spans="1:15" s="14" customFormat="1" ht="24.95" customHeight="1" x14ac:dyDescent="0.35">
      <c r="A74" s="7">
        <v>60</v>
      </c>
      <c r="B74" s="3" t="s">
        <v>100</v>
      </c>
      <c r="C74" s="4" t="s">
        <v>25</v>
      </c>
      <c r="D74" s="4">
        <v>5</v>
      </c>
      <c r="E74" s="4">
        <v>93.02</v>
      </c>
      <c r="F74" s="10">
        <v>97.77</v>
      </c>
      <c r="G74" s="10">
        <v>93.97</v>
      </c>
      <c r="H74" s="2">
        <f t="shared" si="0"/>
        <v>94.92</v>
      </c>
      <c r="I74" s="2">
        <f t="shared" si="1"/>
        <v>474.6</v>
      </c>
      <c r="J74" s="7"/>
      <c r="K74" s="7"/>
      <c r="L74" s="7"/>
      <c r="M74" s="7"/>
      <c r="N74" s="7"/>
      <c r="O74" s="7"/>
    </row>
    <row r="75" spans="1:15" s="14" customFormat="1" ht="24.95" customHeight="1" x14ac:dyDescent="0.35">
      <c r="A75" s="7">
        <v>61</v>
      </c>
      <c r="B75" s="3" t="s">
        <v>101</v>
      </c>
      <c r="C75" s="4" t="s">
        <v>25</v>
      </c>
      <c r="D75" s="4">
        <v>30</v>
      </c>
      <c r="E75" s="4">
        <v>1484.25</v>
      </c>
      <c r="F75" s="10">
        <v>1559.98</v>
      </c>
      <c r="G75" s="10">
        <v>1499.39</v>
      </c>
      <c r="H75" s="2">
        <f t="shared" si="0"/>
        <v>1514.54</v>
      </c>
      <c r="I75" s="2">
        <f t="shared" si="1"/>
        <v>45436.2</v>
      </c>
      <c r="J75" s="7"/>
      <c r="K75" s="7"/>
      <c r="L75" s="7"/>
      <c r="M75" s="7"/>
      <c r="N75" s="7"/>
      <c r="O75" s="7"/>
    </row>
    <row r="76" spans="1:15" s="14" customFormat="1" ht="24.95" customHeight="1" x14ac:dyDescent="0.35">
      <c r="A76" s="7">
        <v>62</v>
      </c>
      <c r="B76" s="3" t="s">
        <v>102</v>
      </c>
      <c r="C76" s="4" t="s">
        <v>25</v>
      </c>
      <c r="D76" s="4">
        <v>5</v>
      </c>
      <c r="E76" s="4">
        <v>504.11</v>
      </c>
      <c r="F76" s="10">
        <v>529.83000000000004</v>
      </c>
      <c r="G76" s="10">
        <v>509.26</v>
      </c>
      <c r="H76" s="2">
        <f t="shared" si="0"/>
        <v>514.4</v>
      </c>
      <c r="I76" s="2">
        <f t="shared" si="1"/>
        <v>2572</v>
      </c>
      <c r="J76" s="7"/>
      <c r="K76" s="7"/>
      <c r="L76" s="7"/>
      <c r="M76" s="7"/>
      <c r="N76" s="7"/>
      <c r="O76" s="7"/>
    </row>
    <row r="77" spans="1:15" s="14" customFormat="1" ht="39.75" customHeight="1" x14ac:dyDescent="0.35">
      <c r="A77" s="7">
        <v>63</v>
      </c>
      <c r="B77" s="3" t="s">
        <v>103</v>
      </c>
      <c r="C77" s="4" t="s">
        <v>25</v>
      </c>
      <c r="D77" s="4">
        <v>10</v>
      </c>
      <c r="E77" s="4">
        <v>112.99</v>
      </c>
      <c r="F77" s="10">
        <v>118.76</v>
      </c>
      <c r="G77" s="10">
        <v>114.15</v>
      </c>
      <c r="H77" s="2">
        <f t="shared" si="0"/>
        <v>115.3</v>
      </c>
      <c r="I77" s="2">
        <f t="shared" si="1"/>
        <v>1153</v>
      </c>
      <c r="J77" s="7"/>
      <c r="K77" s="7"/>
      <c r="L77" s="7"/>
      <c r="M77" s="7"/>
      <c r="N77" s="7"/>
      <c r="O77" s="7"/>
    </row>
    <row r="78" spans="1:15" s="14" customFormat="1" ht="24.95" customHeight="1" x14ac:dyDescent="0.35">
      <c r="A78" s="7">
        <v>64</v>
      </c>
      <c r="B78" s="3" t="s">
        <v>41</v>
      </c>
      <c r="C78" s="4" t="s">
        <v>25</v>
      </c>
      <c r="D78" s="4">
        <v>5</v>
      </c>
      <c r="E78" s="4">
        <v>33.520000000000003</v>
      </c>
      <c r="F78" s="10">
        <v>35.229999999999997</v>
      </c>
      <c r="G78" s="10">
        <v>33.86</v>
      </c>
      <c r="H78" s="2">
        <f t="shared" si="0"/>
        <v>34.203333333333333</v>
      </c>
      <c r="I78" s="2">
        <f t="shared" si="1"/>
        <v>171.01666666666665</v>
      </c>
      <c r="J78" s="7"/>
      <c r="K78" s="7"/>
      <c r="L78" s="7"/>
      <c r="M78" s="7"/>
      <c r="N78" s="7"/>
      <c r="O78" s="7"/>
    </row>
    <row r="79" spans="1:15" s="14" customFormat="1" ht="24.95" customHeight="1" x14ac:dyDescent="0.35">
      <c r="A79" s="7">
        <v>65</v>
      </c>
      <c r="B79" s="3" t="s">
        <v>53</v>
      </c>
      <c r="C79" s="4" t="s">
        <v>25</v>
      </c>
      <c r="D79" s="4">
        <v>20</v>
      </c>
      <c r="E79" s="9">
        <v>366.4</v>
      </c>
      <c r="F79" s="10">
        <v>385.1</v>
      </c>
      <c r="G79" s="10">
        <v>370.14</v>
      </c>
      <c r="H79" s="2">
        <f t="shared" si="0"/>
        <v>373.87999999999994</v>
      </c>
      <c r="I79" s="2">
        <f t="shared" si="1"/>
        <v>7477.5999999999985</v>
      </c>
      <c r="J79" s="7"/>
      <c r="K79" s="7"/>
      <c r="L79" s="7"/>
      <c r="M79" s="7"/>
      <c r="N79" s="7"/>
      <c r="O79" s="7"/>
    </row>
    <row r="80" spans="1:15" s="14" customFormat="1" ht="24.95" customHeight="1" x14ac:dyDescent="0.35">
      <c r="A80" s="7">
        <v>66</v>
      </c>
      <c r="B80" s="3" t="s">
        <v>54</v>
      </c>
      <c r="C80" s="4" t="s">
        <v>25</v>
      </c>
      <c r="D80" s="4">
        <v>15</v>
      </c>
      <c r="E80" s="9">
        <v>120.93</v>
      </c>
      <c r="F80" s="10">
        <v>127.1</v>
      </c>
      <c r="G80" s="10">
        <v>122.17</v>
      </c>
      <c r="H80" s="2">
        <f t="shared" si="0"/>
        <v>123.39999999999999</v>
      </c>
      <c r="I80" s="2">
        <f t="shared" si="1"/>
        <v>1850.9999999999998</v>
      </c>
      <c r="J80" s="7"/>
      <c r="K80" s="7"/>
      <c r="L80" s="7"/>
      <c r="M80" s="7"/>
      <c r="N80" s="7"/>
      <c r="O80" s="7"/>
    </row>
    <row r="81" spans="1:1017" s="14" customFormat="1" ht="39.75" customHeight="1" x14ac:dyDescent="0.35">
      <c r="A81" s="7">
        <v>67</v>
      </c>
      <c r="B81" s="3" t="s">
        <v>55</v>
      </c>
      <c r="C81" s="4" t="s">
        <v>25</v>
      </c>
      <c r="D81" s="4">
        <v>30</v>
      </c>
      <c r="E81" s="9">
        <v>923.3</v>
      </c>
      <c r="F81" s="10">
        <v>970.4</v>
      </c>
      <c r="G81" s="10">
        <v>932.72</v>
      </c>
      <c r="H81" s="2">
        <f t="shared" ref="H81:H87" si="2">(E81+F81+G81)/3</f>
        <v>942.14</v>
      </c>
      <c r="I81" s="2">
        <f t="shared" ref="I81:I87" si="3">D81*H81</f>
        <v>28264.2</v>
      </c>
      <c r="J81" s="7"/>
      <c r="K81" s="7"/>
      <c r="L81" s="7"/>
      <c r="M81" s="7"/>
      <c r="N81" s="7"/>
      <c r="O81" s="7"/>
    </row>
    <row r="82" spans="1:1017" s="14" customFormat="1" ht="27" customHeight="1" x14ac:dyDescent="0.35">
      <c r="A82" s="7">
        <v>68</v>
      </c>
      <c r="B82" s="3" t="s">
        <v>56</v>
      </c>
      <c r="C82" s="4" t="s">
        <v>25</v>
      </c>
      <c r="D82" s="4">
        <v>10</v>
      </c>
      <c r="E82" s="4">
        <v>297.31</v>
      </c>
      <c r="F82" s="10">
        <v>312.48</v>
      </c>
      <c r="G82" s="10">
        <v>300.35000000000002</v>
      </c>
      <c r="H82" s="2">
        <f t="shared" si="2"/>
        <v>303.38</v>
      </c>
      <c r="I82" s="2">
        <f t="shared" si="3"/>
        <v>3033.8</v>
      </c>
      <c r="J82" s="7"/>
      <c r="K82" s="7"/>
      <c r="L82" s="7"/>
      <c r="M82" s="7"/>
      <c r="N82" s="7"/>
      <c r="O82" s="7"/>
    </row>
    <row r="83" spans="1:1017" s="14" customFormat="1" ht="24.95" customHeight="1" x14ac:dyDescent="0.35">
      <c r="A83" s="7">
        <v>69</v>
      </c>
      <c r="B83" s="3" t="s">
        <v>57</v>
      </c>
      <c r="C83" s="4" t="s">
        <v>25</v>
      </c>
      <c r="D83" s="4">
        <v>20</v>
      </c>
      <c r="E83" s="4">
        <v>1477.74</v>
      </c>
      <c r="F83" s="10">
        <v>1553.14</v>
      </c>
      <c r="G83" s="10">
        <v>1492.82</v>
      </c>
      <c r="H83" s="2">
        <f t="shared" si="2"/>
        <v>1507.8999999999999</v>
      </c>
      <c r="I83" s="2">
        <f t="shared" si="3"/>
        <v>30157.999999999996</v>
      </c>
      <c r="J83" s="7"/>
      <c r="K83" s="7"/>
      <c r="L83" s="7"/>
      <c r="M83" s="7"/>
      <c r="N83" s="7"/>
      <c r="O83" s="7"/>
    </row>
    <row r="84" spans="1:1017" s="14" customFormat="1" ht="24.95" customHeight="1" x14ac:dyDescent="0.35">
      <c r="A84" s="7">
        <v>70</v>
      </c>
      <c r="B84" s="3" t="s">
        <v>58</v>
      </c>
      <c r="C84" s="4" t="s">
        <v>25</v>
      </c>
      <c r="D84" s="4">
        <v>20</v>
      </c>
      <c r="E84" s="9">
        <v>943.22</v>
      </c>
      <c r="F84" s="10">
        <v>991.34</v>
      </c>
      <c r="G84" s="10">
        <v>952.85</v>
      </c>
      <c r="H84" s="2">
        <f t="shared" si="2"/>
        <v>962.46999999999991</v>
      </c>
      <c r="I84" s="2">
        <f t="shared" si="3"/>
        <v>19249.399999999998</v>
      </c>
      <c r="J84" s="7"/>
      <c r="K84" s="7"/>
      <c r="L84" s="7"/>
      <c r="M84" s="7"/>
      <c r="N84" s="7"/>
      <c r="O84" s="7"/>
    </row>
    <row r="85" spans="1:1017" s="14" customFormat="1" ht="24.95" customHeight="1" x14ac:dyDescent="0.35">
      <c r="A85" s="7">
        <v>71</v>
      </c>
      <c r="B85" s="3" t="s">
        <v>59</v>
      </c>
      <c r="C85" s="4" t="s">
        <v>25</v>
      </c>
      <c r="D85" s="4">
        <v>20</v>
      </c>
      <c r="E85" s="4">
        <v>1067.02</v>
      </c>
      <c r="F85" s="10">
        <v>1121.46</v>
      </c>
      <c r="G85" s="10">
        <v>1077.9100000000001</v>
      </c>
      <c r="H85" s="2">
        <f t="shared" si="2"/>
        <v>1088.7966666666669</v>
      </c>
      <c r="I85" s="2">
        <f t="shared" si="3"/>
        <v>21775.933333333338</v>
      </c>
      <c r="J85" s="7"/>
      <c r="K85" s="7"/>
      <c r="L85" s="7"/>
      <c r="M85" s="7"/>
      <c r="N85" s="7"/>
      <c r="O85" s="7"/>
    </row>
    <row r="86" spans="1:1017" s="14" customFormat="1" ht="24.95" customHeight="1" x14ac:dyDescent="0.35">
      <c r="A86" s="7">
        <v>72</v>
      </c>
      <c r="B86" s="3" t="s">
        <v>104</v>
      </c>
      <c r="C86" s="4" t="s">
        <v>25</v>
      </c>
      <c r="D86" s="4">
        <v>20</v>
      </c>
      <c r="E86" s="9">
        <v>920.81</v>
      </c>
      <c r="F86" s="10">
        <v>967.79</v>
      </c>
      <c r="G86" s="10">
        <v>930.2</v>
      </c>
      <c r="H86" s="2">
        <f t="shared" si="2"/>
        <v>939.6</v>
      </c>
      <c r="I86" s="2">
        <f t="shared" si="3"/>
        <v>18792</v>
      </c>
      <c r="J86" s="7"/>
      <c r="K86" s="7"/>
      <c r="L86" s="7"/>
      <c r="M86" s="7"/>
      <c r="N86" s="7"/>
      <c r="O86" s="7"/>
    </row>
    <row r="87" spans="1:1017" s="14" customFormat="1" ht="24.95" customHeight="1" x14ac:dyDescent="0.35">
      <c r="A87" s="7">
        <v>73</v>
      </c>
      <c r="B87" s="3" t="s">
        <v>60</v>
      </c>
      <c r="C87" s="4" t="s">
        <v>25</v>
      </c>
      <c r="D87" s="4">
        <v>15</v>
      </c>
      <c r="E87" s="4">
        <v>951.24</v>
      </c>
      <c r="F87" s="10">
        <v>999.77</v>
      </c>
      <c r="G87" s="10">
        <v>960.94</v>
      </c>
      <c r="H87" s="2">
        <f t="shared" si="2"/>
        <v>970.65</v>
      </c>
      <c r="I87" s="2">
        <f t="shared" si="3"/>
        <v>14559.75</v>
      </c>
      <c r="J87" s="7"/>
      <c r="K87" s="7"/>
      <c r="L87" s="7"/>
      <c r="M87" s="7"/>
      <c r="N87" s="7"/>
      <c r="O87" s="7"/>
    </row>
    <row r="88" spans="1:1017" s="15" customFormat="1" ht="22.5" customHeight="1" x14ac:dyDescent="0.35">
      <c r="A88" s="32" t="s">
        <v>21</v>
      </c>
      <c r="B88" s="33"/>
      <c r="C88" s="33"/>
      <c r="D88" s="33"/>
      <c r="E88" s="33"/>
      <c r="F88" s="33"/>
      <c r="G88" s="33"/>
      <c r="H88" s="34"/>
      <c r="I88" s="23">
        <f>SUM(I15:I87)</f>
        <v>724938.63666666672</v>
      </c>
      <c r="J88" s="23">
        <f t="shared" ref="J88:O88" si="4">SUM(J15:J87)</f>
        <v>0</v>
      </c>
      <c r="K88" s="23">
        <f t="shared" si="4"/>
        <v>0</v>
      </c>
      <c r="L88" s="23">
        <f t="shared" si="4"/>
        <v>0</v>
      </c>
      <c r="M88" s="23">
        <f t="shared" si="4"/>
        <v>0</v>
      </c>
      <c r="N88" s="23">
        <f t="shared" si="4"/>
        <v>0</v>
      </c>
      <c r="O88" s="23">
        <f t="shared" si="4"/>
        <v>0</v>
      </c>
    </row>
    <row r="89" spans="1:1017" s="16" customFormat="1" ht="27.75" customHeight="1" x14ac:dyDescent="0.4">
      <c r="A89" s="35" t="s">
        <v>21</v>
      </c>
      <c r="B89" s="36"/>
      <c r="C89" s="29" t="s">
        <v>106</v>
      </c>
      <c r="D89" s="29"/>
      <c r="E89" s="29"/>
      <c r="F89" s="29"/>
      <c r="G89" s="29"/>
      <c r="H89" s="29"/>
      <c r="I89" s="29"/>
      <c r="J89" s="14"/>
      <c r="K89" s="14"/>
      <c r="L89" s="14"/>
      <c r="M89" s="14"/>
      <c r="N89" s="14"/>
      <c r="O89" s="14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  <c r="ACC89" s="17"/>
      <c r="ACD89" s="17"/>
      <c r="ACE89" s="17"/>
      <c r="ACF89" s="17"/>
      <c r="ACG89" s="17"/>
      <c r="ACH89" s="17"/>
      <c r="ACI89" s="17"/>
      <c r="ACJ89" s="17"/>
      <c r="ACK89" s="17"/>
      <c r="ACL89" s="17"/>
      <c r="ACM89" s="17"/>
      <c r="ACN89" s="17"/>
      <c r="ACO89" s="17"/>
      <c r="ACP89" s="17"/>
      <c r="ACQ89" s="17"/>
      <c r="ACR89" s="17"/>
      <c r="ACS89" s="17"/>
      <c r="ACT89" s="17"/>
      <c r="ACU89" s="17"/>
      <c r="ACV89" s="17"/>
      <c r="ACW89" s="17"/>
      <c r="ACX89" s="17"/>
      <c r="ACY89" s="17"/>
      <c r="ACZ89" s="17"/>
      <c r="ADA89" s="17"/>
      <c r="ADB89" s="17"/>
      <c r="ADC89" s="17"/>
      <c r="ADD89" s="17"/>
      <c r="ADE89" s="17"/>
      <c r="ADF89" s="17"/>
      <c r="ADG89" s="17"/>
      <c r="ADH89" s="17"/>
      <c r="ADI89" s="17"/>
      <c r="ADJ89" s="17"/>
      <c r="ADK89" s="17"/>
      <c r="ADL89" s="17"/>
      <c r="ADM89" s="17"/>
      <c r="ADN89" s="17"/>
      <c r="ADO89" s="17"/>
      <c r="ADP89" s="17"/>
      <c r="ADQ89" s="17"/>
      <c r="ADR89" s="17"/>
      <c r="ADS89" s="17"/>
      <c r="ADT89" s="17"/>
      <c r="ADU89" s="17"/>
      <c r="ADV89" s="17"/>
      <c r="ADW89" s="17"/>
      <c r="ADX89" s="17"/>
      <c r="ADY89" s="17"/>
      <c r="ADZ89" s="17"/>
      <c r="AEA89" s="17"/>
      <c r="AEB89" s="17"/>
      <c r="AEC89" s="17"/>
      <c r="AED89" s="17"/>
      <c r="AEE89" s="17"/>
      <c r="AEF89" s="17"/>
      <c r="AEG89" s="17"/>
      <c r="AEH89" s="17"/>
      <c r="AEI89" s="17"/>
      <c r="AEJ89" s="17"/>
      <c r="AEK89" s="17"/>
      <c r="AEL89" s="17"/>
      <c r="AEM89" s="17"/>
      <c r="AEN89" s="17"/>
      <c r="AEO89" s="17"/>
      <c r="AEP89" s="17"/>
      <c r="AEQ89" s="17"/>
      <c r="AER89" s="17"/>
      <c r="AES89" s="17"/>
      <c r="AET89" s="17"/>
      <c r="AEU89" s="17"/>
      <c r="AEV89" s="17"/>
      <c r="AEW89" s="17"/>
      <c r="AEX89" s="17"/>
      <c r="AEY89" s="17"/>
      <c r="AEZ89" s="17"/>
      <c r="AFA89" s="17"/>
      <c r="AFB89" s="17"/>
      <c r="AFC89" s="17"/>
      <c r="AFD89" s="17"/>
      <c r="AFE89" s="17"/>
      <c r="AFF89" s="17"/>
      <c r="AFG89" s="17"/>
      <c r="AFH89" s="17"/>
      <c r="AFI89" s="17"/>
      <c r="AFJ89" s="17"/>
      <c r="AFK89" s="17"/>
      <c r="AFL89" s="17"/>
      <c r="AFM89" s="17"/>
      <c r="AFN89" s="17"/>
      <c r="AFO89" s="17"/>
      <c r="AFP89" s="17"/>
      <c r="AFQ89" s="17"/>
      <c r="AFR89" s="17"/>
      <c r="AFS89" s="17"/>
      <c r="AFT89" s="17"/>
      <c r="AFU89" s="17"/>
      <c r="AFV89" s="17"/>
      <c r="AFW89" s="17"/>
      <c r="AFX89" s="17"/>
      <c r="AFY89" s="17"/>
      <c r="AFZ89" s="17"/>
      <c r="AGA89" s="17"/>
      <c r="AGB89" s="17"/>
      <c r="AGC89" s="17"/>
      <c r="AGD89" s="17"/>
      <c r="AGE89" s="17"/>
      <c r="AGF89" s="17"/>
      <c r="AGG89" s="17"/>
      <c r="AGH89" s="17"/>
      <c r="AGI89" s="17"/>
      <c r="AGJ89" s="17"/>
      <c r="AGK89" s="17"/>
      <c r="AGL89" s="17"/>
      <c r="AGM89" s="17"/>
      <c r="AGN89" s="17"/>
      <c r="AGO89" s="17"/>
      <c r="AGP89" s="17"/>
      <c r="AGQ89" s="17"/>
      <c r="AGR89" s="17"/>
      <c r="AGS89" s="17"/>
      <c r="AGT89" s="17"/>
      <c r="AGU89" s="17"/>
      <c r="AGV89" s="17"/>
      <c r="AGW89" s="17"/>
      <c r="AGX89" s="17"/>
      <c r="AGY89" s="17"/>
      <c r="AGZ89" s="17"/>
      <c r="AHA89" s="17"/>
      <c r="AHB89" s="17"/>
      <c r="AHC89" s="17"/>
      <c r="AHD89" s="17"/>
      <c r="AHE89" s="17"/>
      <c r="AHF89" s="17"/>
      <c r="AHG89" s="17"/>
      <c r="AHH89" s="17"/>
      <c r="AHI89" s="17"/>
      <c r="AHJ89" s="17"/>
      <c r="AHK89" s="17"/>
      <c r="AHL89" s="17"/>
      <c r="AHM89" s="17"/>
      <c r="AHN89" s="17"/>
      <c r="AHO89" s="17"/>
      <c r="AHP89" s="17"/>
      <c r="AHQ89" s="17"/>
      <c r="AHR89" s="17"/>
      <c r="AHS89" s="17"/>
      <c r="AHT89" s="17"/>
      <c r="AHU89" s="17"/>
      <c r="AHV89" s="17"/>
      <c r="AHW89" s="17"/>
      <c r="AHX89" s="17"/>
      <c r="AHY89" s="17"/>
      <c r="AHZ89" s="17"/>
      <c r="AIA89" s="17"/>
      <c r="AIB89" s="17"/>
      <c r="AIC89" s="17"/>
      <c r="AID89" s="17"/>
      <c r="AIE89" s="17"/>
      <c r="AIF89" s="17"/>
      <c r="AIG89" s="17"/>
      <c r="AIH89" s="17"/>
      <c r="AII89" s="17"/>
      <c r="AIJ89" s="17"/>
      <c r="AIK89" s="17"/>
      <c r="AIL89" s="17"/>
      <c r="AIM89" s="17"/>
      <c r="AIN89" s="17"/>
      <c r="AIO89" s="17"/>
      <c r="AIP89" s="17"/>
      <c r="AIQ89" s="17"/>
      <c r="AIR89" s="17"/>
      <c r="AIS89" s="17"/>
      <c r="AIT89" s="17"/>
      <c r="AIU89" s="17"/>
      <c r="AIV89" s="17"/>
      <c r="AIW89" s="17"/>
      <c r="AIX89" s="17"/>
      <c r="AIY89" s="17"/>
      <c r="AIZ89" s="17"/>
      <c r="AJA89" s="17"/>
      <c r="AJB89" s="17"/>
      <c r="AJC89" s="17"/>
      <c r="AJD89" s="17"/>
      <c r="AJE89" s="17"/>
      <c r="AJF89" s="17"/>
      <c r="AJG89" s="17"/>
      <c r="AJH89" s="17"/>
      <c r="AJI89" s="17"/>
      <c r="AJJ89" s="17"/>
      <c r="AJK89" s="17"/>
      <c r="AJL89" s="17"/>
      <c r="AJM89" s="17"/>
      <c r="AJN89" s="17"/>
      <c r="AJO89" s="17"/>
      <c r="AJP89" s="17"/>
      <c r="AJQ89" s="17"/>
      <c r="AJR89" s="17"/>
      <c r="AJS89" s="17"/>
      <c r="AJT89" s="17"/>
      <c r="AJU89" s="17"/>
      <c r="AJV89" s="17"/>
      <c r="AJW89" s="17"/>
      <c r="AJX89" s="17"/>
      <c r="AJY89" s="17"/>
      <c r="AJZ89" s="17"/>
      <c r="AKA89" s="17"/>
      <c r="AKB89" s="17"/>
      <c r="AKC89" s="17"/>
      <c r="AKD89" s="17"/>
      <c r="AKE89" s="17"/>
      <c r="AKF89" s="17"/>
      <c r="AKG89" s="17"/>
      <c r="AKH89" s="17"/>
      <c r="AKI89" s="17"/>
      <c r="AKJ89" s="17"/>
      <c r="AKK89" s="17"/>
      <c r="AKL89" s="17"/>
      <c r="AKM89" s="17"/>
      <c r="AKN89" s="17"/>
      <c r="AKO89" s="17"/>
      <c r="AKP89" s="17"/>
      <c r="AKQ89" s="17"/>
      <c r="AKR89" s="17"/>
      <c r="AKS89" s="17"/>
      <c r="AKT89" s="17"/>
      <c r="AKU89" s="17"/>
      <c r="AKV89" s="17"/>
      <c r="AKW89" s="17"/>
      <c r="AKX89" s="17"/>
      <c r="AKY89" s="17"/>
      <c r="AKZ89" s="17"/>
      <c r="ALA89" s="17"/>
      <c r="ALB89" s="17"/>
      <c r="ALC89" s="17"/>
      <c r="ALD89" s="17"/>
      <c r="ALE89" s="17"/>
      <c r="ALF89" s="17"/>
      <c r="ALG89" s="17"/>
      <c r="ALH89" s="17"/>
      <c r="ALI89" s="17"/>
      <c r="ALJ89" s="17"/>
      <c r="ALK89" s="17"/>
      <c r="ALL89" s="17"/>
      <c r="ALM89" s="17"/>
      <c r="ALN89" s="17"/>
      <c r="ALO89" s="17"/>
      <c r="ALP89" s="17"/>
      <c r="ALQ89" s="17"/>
      <c r="ALR89" s="17"/>
      <c r="ALS89" s="17"/>
      <c r="ALT89" s="17"/>
      <c r="ALU89" s="17"/>
      <c r="ALV89" s="17"/>
      <c r="ALW89" s="17"/>
      <c r="ALX89" s="17"/>
      <c r="ALY89" s="17"/>
      <c r="ALZ89" s="17"/>
      <c r="AMA89" s="17"/>
      <c r="AMB89" s="17"/>
      <c r="AMC89" s="17"/>
    </row>
    <row r="90" spans="1:1017" s="16" customFormat="1" ht="60.75" customHeight="1" x14ac:dyDescent="0.4">
      <c r="A90" s="38" t="s">
        <v>26</v>
      </c>
      <c r="B90" s="38"/>
      <c r="C90" s="38"/>
      <c r="D90" s="38"/>
      <c r="E90" s="38"/>
      <c r="F90" s="38"/>
      <c r="G90" s="38"/>
      <c r="H90" s="38"/>
      <c r="I90" s="38"/>
      <c r="J90" s="14"/>
      <c r="K90" s="14"/>
      <c r="L90" s="14"/>
      <c r="M90" s="14"/>
      <c r="N90" s="14"/>
      <c r="O90" s="14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  <c r="ACC90" s="17"/>
      <c r="ACD90" s="17"/>
      <c r="ACE90" s="17"/>
      <c r="ACF90" s="17"/>
      <c r="ACG90" s="17"/>
      <c r="ACH90" s="17"/>
      <c r="ACI90" s="17"/>
      <c r="ACJ90" s="17"/>
      <c r="ACK90" s="17"/>
      <c r="ACL90" s="17"/>
      <c r="ACM90" s="17"/>
      <c r="ACN90" s="17"/>
      <c r="ACO90" s="17"/>
      <c r="ACP90" s="17"/>
      <c r="ACQ90" s="17"/>
      <c r="ACR90" s="17"/>
      <c r="ACS90" s="17"/>
      <c r="ACT90" s="17"/>
      <c r="ACU90" s="17"/>
      <c r="ACV90" s="17"/>
      <c r="ACW90" s="17"/>
      <c r="ACX90" s="17"/>
      <c r="ACY90" s="17"/>
      <c r="ACZ90" s="17"/>
      <c r="ADA90" s="17"/>
      <c r="ADB90" s="17"/>
      <c r="ADC90" s="17"/>
      <c r="ADD90" s="17"/>
      <c r="ADE90" s="17"/>
      <c r="ADF90" s="17"/>
      <c r="ADG90" s="17"/>
      <c r="ADH90" s="17"/>
      <c r="ADI90" s="17"/>
      <c r="ADJ90" s="17"/>
      <c r="ADK90" s="17"/>
      <c r="ADL90" s="17"/>
      <c r="ADM90" s="17"/>
      <c r="ADN90" s="17"/>
      <c r="ADO90" s="17"/>
      <c r="ADP90" s="17"/>
      <c r="ADQ90" s="17"/>
      <c r="ADR90" s="17"/>
      <c r="ADS90" s="17"/>
      <c r="ADT90" s="17"/>
      <c r="ADU90" s="17"/>
      <c r="ADV90" s="17"/>
      <c r="ADW90" s="17"/>
      <c r="ADX90" s="17"/>
      <c r="ADY90" s="17"/>
      <c r="ADZ90" s="17"/>
      <c r="AEA90" s="17"/>
      <c r="AEB90" s="17"/>
      <c r="AEC90" s="17"/>
      <c r="AED90" s="17"/>
      <c r="AEE90" s="17"/>
      <c r="AEF90" s="17"/>
      <c r="AEG90" s="17"/>
      <c r="AEH90" s="17"/>
      <c r="AEI90" s="17"/>
      <c r="AEJ90" s="17"/>
      <c r="AEK90" s="17"/>
      <c r="AEL90" s="17"/>
      <c r="AEM90" s="17"/>
      <c r="AEN90" s="17"/>
      <c r="AEO90" s="17"/>
      <c r="AEP90" s="17"/>
      <c r="AEQ90" s="17"/>
      <c r="AER90" s="17"/>
      <c r="AES90" s="17"/>
      <c r="AET90" s="17"/>
      <c r="AEU90" s="17"/>
      <c r="AEV90" s="17"/>
      <c r="AEW90" s="17"/>
      <c r="AEX90" s="17"/>
      <c r="AEY90" s="17"/>
      <c r="AEZ90" s="17"/>
      <c r="AFA90" s="17"/>
      <c r="AFB90" s="17"/>
      <c r="AFC90" s="17"/>
      <c r="AFD90" s="17"/>
      <c r="AFE90" s="17"/>
      <c r="AFF90" s="17"/>
      <c r="AFG90" s="17"/>
      <c r="AFH90" s="17"/>
      <c r="AFI90" s="17"/>
      <c r="AFJ90" s="17"/>
      <c r="AFK90" s="17"/>
      <c r="AFL90" s="17"/>
      <c r="AFM90" s="17"/>
      <c r="AFN90" s="17"/>
      <c r="AFO90" s="17"/>
      <c r="AFP90" s="17"/>
      <c r="AFQ90" s="17"/>
      <c r="AFR90" s="17"/>
      <c r="AFS90" s="17"/>
      <c r="AFT90" s="17"/>
      <c r="AFU90" s="17"/>
      <c r="AFV90" s="17"/>
      <c r="AFW90" s="17"/>
      <c r="AFX90" s="17"/>
      <c r="AFY90" s="17"/>
      <c r="AFZ90" s="17"/>
      <c r="AGA90" s="17"/>
      <c r="AGB90" s="17"/>
      <c r="AGC90" s="17"/>
      <c r="AGD90" s="17"/>
      <c r="AGE90" s="17"/>
      <c r="AGF90" s="17"/>
      <c r="AGG90" s="17"/>
      <c r="AGH90" s="17"/>
      <c r="AGI90" s="17"/>
      <c r="AGJ90" s="17"/>
      <c r="AGK90" s="17"/>
      <c r="AGL90" s="17"/>
      <c r="AGM90" s="17"/>
      <c r="AGN90" s="17"/>
      <c r="AGO90" s="17"/>
      <c r="AGP90" s="17"/>
      <c r="AGQ90" s="17"/>
      <c r="AGR90" s="17"/>
      <c r="AGS90" s="17"/>
      <c r="AGT90" s="17"/>
      <c r="AGU90" s="17"/>
      <c r="AGV90" s="17"/>
      <c r="AGW90" s="17"/>
      <c r="AGX90" s="17"/>
      <c r="AGY90" s="17"/>
      <c r="AGZ90" s="17"/>
      <c r="AHA90" s="17"/>
      <c r="AHB90" s="17"/>
      <c r="AHC90" s="17"/>
      <c r="AHD90" s="17"/>
      <c r="AHE90" s="17"/>
      <c r="AHF90" s="17"/>
      <c r="AHG90" s="17"/>
      <c r="AHH90" s="17"/>
      <c r="AHI90" s="17"/>
      <c r="AHJ90" s="17"/>
      <c r="AHK90" s="17"/>
      <c r="AHL90" s="17"/>
      <c r="AHM90" s="17"/>
      <c r="AHN90" s="17"/>
      <c r="AHO90" s="17"/>
      <c r="AHP90" s="17"/>
      <c r="AHQ90" s="17"/>
      <c r="AHR90" s="17"/>
      <c r="AHS90" s="17"/>
      <c r="AHT90" s="17"/>
      <c r="AHU90" s="17"/>
      <c r="AHV90" s="17"/>
      <c r="AHW90" s="17"/>
      <c r="AHX90" s="17"/>
      <c r="AHY90" s="17"/>
      <c r="AHZ90" s="17"/>
      <c r="AIA90" s="17"/>
      <c r="AIB90" s="17"/>
      <c r="AIC90" s="17"/>
      <c r="AID90" s="17"/>
      <c r="AIE90" s="17"/>
      <c r="AIF90" s="17"/>
      <c r="AIG90" s="17"/>
      <c r="AIH90" s="17"/>
      <c r="AII90" s="17"/>
      <c r="AIJ90" s="17"/>
      <c r="AIK90" s="17"/>
      <c r="AIL90" s="17"/>
      <c r="AIM90" s="17"/>
      <c r="AIN90" s="17"/>
      <c r="AIO90" s="17"/>
      <c r="AIP90" s="17"/>
      <c r="AIQ90" s="17"/>
      <c r="AIR90" s="17"/>
      <c r="AIS90" s="17"/>
      <c r="AIT90" s="17"/>
      <c r="AIU90" s="17"/>
      <c r="AIV90" s="17"/>
      <c r="AIW90" s="17"/>
      <c r="AIX90" s="17"/>
      <c r="AIY90" s="17"/>
      <c r="AIZ90" s="17"/>
      <c r="AJA90" s="17"/>
      <c r="AJB90" s="17"/>
      <c r="AJC90" s="17"/>
      <c r="AJD90" s="17"/>
      <c r="AJE90" s="17"/>
      <c r="AJF90" s="17"/>
      <c r="AJG90" s="17"/>
      <c r="AJH90" s="17"/>
      <c r="AJI90" s="17"/>
      <c r="AJJ90" s="17"/>
      <c r="AJK90" s="17"/>
      <c r="AJL90" s="17"/>
      <c r="AJM90" s="17"/>
      <c r="AJN90" s="17"/>
      <c r="AJO90" s="17"/>
      <c r="AJP90" s="17"/>
      <c r="AJQ90" s="17"/>
      <c r="AJR90" s="17"/>
      <c r="AJS90" s="17"/>
      <c r="AJT90" s="17"/>
      <c r="AJU90" s="17"/>
      <c r="AJV90" s="17"/>
      <c r="AJW90" s="17"/>
      <c r="AJX90" s="17"/>
      <c r="AJY90" s="17"/>
      <c r="AJZ90" s="17"/>
      <c r="AKA90" s="17"/>
      <c r="AKB90" s="17"/>
      <c r="AKC90" s="17"/>
      <c r="AKD90" s="17"/>
      <c r="AKE90" s="17"/>
      <c r="AKF90" s="17"/>
      <c r="AKG90" s="17"/>
      <c r="AKH90" s="17"/>
      <c r="AKI90" s="17"/>
      <c r="AKJ90" s="17"/>
      <c r="AKK90" s="17"/>
      <c r="AKL90" s="17"/>
      <c r="AKM90" s="17"/>
      <c r="AKN90" s="17"/>
      <c r="AKO90" s="17"/>
      <c r="AKP90" s="17"/>
      <c r="AKQ90" s="17"/>
      <c r="AKR90" s="17"/>
      <c r="AKS90" s="17"/>
      <c r="AKT90" s="17"/>
      <c r="AKU90" s="17"/>
      <c r="AKV90" s="17"/>
      <c r="AKW90" s="17"/>
      <c r="AKX90" s="17"/>
      <c r="AKY90" s="17"/>
      <c r="AKZ90" s="17"/>
      <c r="ALA90" s="17"/>
      <c r="ALB90" s="17"/>
      <c r="ALC90" s="17"/>
      <c r="ALD90" s="17"/>
      <c r="ALE90" s="17"/>
      <c r="ALF90" s="17"/>
      <c r="ALG90" s="17"/>
      <c r="ALH90" s="17"/>
      <c r="ALI90" s="17"/>
      <c r="ALJ90" s="17"/>
      <c r="ALK90" s="17"/>
      <c r="ALL90" s="17"/>
      <c r="ALM90" s="17"/>
      <c r="ALN90" s="17"/>
      <c r="ALO90" s="17"/>
      <c r="ALP90" s="17"/>
      <c r="ALQ90" s="17"/>
      <c r="ALR90" s="17"/>
      <c r="ALS90" s="17"/>
      <c r="ALT90" s="17"/>
      <c r="ALU90" s="17"/>
      <c r="ALV90" s="17"/>
      <c r="ALW90" s="17"/>
      <c r="ALX90" s="17"/>
      <c r="ALY90" s="17"/>
      <c r="ALZ90" s="17"/>
      <c r="AMA90" s="17"/>
      <c r="AMB90" s="17"/>
      <c r="AMC90" s="17"/>
    </row>
    <row r="91" spans="1:1017" s="18" customFormat="1" ht="202.5" customHeight="1" x14ac:dyDescent="0.35">
      <c r="A91" s="39" t="s">
        <v>105</v>
      </c>
      <c r="B91" s="39"/>
      <c r="C91" s="39"/>
      <c r="D91" s="39"/>
      <c r="E91" s="39"/>
      <c r="F91" s="39"/>
      <c r="G91" s="39"/>
      <c r="H91" s="39"/>
      <c r="I91" s="39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  <c r="TZ91" s="12"/>
      <c r="UA91" s="12"/>
      <c r="UB91" s="12"/>
      <c r="UC91" s="12"/>
      <c r="UD91" s="12"/>
      <c r="UE91" s="12"/>
      <c r="UF91" s="12"/>
      <c r="UG91" s="12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2"/>
      <c r="AED91" s="12"/>
      <c r="AEE91" s="12"/>
      <c r="AEF91" s="12"/>
      <c r="AEG91" s="12"/>
      <c r="AEH91" s="12"/>
      <c r="AEI91" s="12"/>
      <c r="AEJ91" s="12"/>
      <c r="AEK91" s="12"/>
      <c r="AEL91" s="12"/>
      <c r="AEM91" s="12"/>
      <c r="AEN91" s="12"/>
      <c r="AEO91" s="12"/>
      <c r="AEP91" s="12"/>
      <c r="AEQ91" s="12"/>
      <c r="AER91" s="12"/>
      <c r="AES91" s="12"/>
      <c r="AET91" s="12"/>
      <c r="AEU91" s="12"/>
      <c r="AEV91" s="12"/>
      <c r="AEW91" s="12"/>
      <c r="AEX91" s="12"/>
      <c r="AEY91" s="12"/>
      <c r="AEZ91" s="12"/>
      <c r="AFA91" s="12"/>
      <c r="AFB91" s="12"/>
      <c r="AFC91" s="12"/>
      <c r="AFD91" s="12"/>
      <c r="AFE91" s="12"/>
      <c r="AFF91" s="12"/>
      <c r="AFG91" s="12"/>
      <c r="AFH91" s="12"/>
      <c r="AFI91" s="12"/>
      <c r="AFJ91" s="12"/>
      <c r="AFK91" s="12"/>
      <c r="AFL91" s="12"/>
      <c r="AFM91" s="12"/>
      <c r="AFN91" s="12"/>
      <c r="AFO91" s="12"/>
      <c r="AFP91" s="12"/>
      <c r="AFQ91" s="12"/>
      <c r="AFR91" s="12"/>
      <c r="AFS91" s="12"/>
      <c r="AFT91" s="12"/>
      <c r="AFU91" s="12"/>
      <c r="AFV91" s="12"/>
      <c r="AFW91" s="12"/>
      <c r="AFX91" s="12"/>
      <c r="AFY91" s="12"/>
      <c r="AFZ91" s="12"/>
      <c r="AGA91" s="12"/>
      <c r="AGB91" s="12"/>
      <c r="AGC91" s="12"/>
      <c r="AGD91" s="12"/>
      <c r="AGE91" s="12"/>
      <c r="AGF91" s="12"/>
      <c r="AGG91" s="12"/>
      <c r="AGH91" s="12"/>
      <c r="AGI91" s="12"/>
      <c r="AGJ91" s="12"/>
      <c r="AGK91" s="12"/>
      <c r="AGL91" s="12"/>
      <c r="AGM91" s="12"/>
      <c r="AGN91" s="12"/>
      <c r="AGO91" s="12"/>
      <c r="AGP91" s="12"/>
      <c r="AGQ91" s="12"/>
      <c r="AGR91" s="12"/>
      <c r="AGS91" s="12"/>
      <c r="AGT91" s="12"/>
      <c r="AGU91" s="12"/>
      <c r="AGV91" s="12"/>
      <c r="AGW91" s="12"/>
      <c r="AGX91" s="12"/>
      <c r="AGY91" s="12"/>
      <c r="AGZ91" s="12"/>
      <c r="AHA91" s="12"/>
      <c r="AHB91" s="12"/>
      <c r="AHC91" s="12"/>
      <c r="AHD91" s="12"/>
      <c r="AHE91" s="12"/>
      <c r="AHF91" s="12"/>
      <c r="AHG91" s="12"/>
      <c r="AHH91" s="12"/>
      <c r="AHI91" s="12"/>
      <c r="AHJ91" s="12"/>
      <c r="AHK91" s="12"/>
      <c r="AHL91" s="12"/>
      <c r="AHM91" s="12"/>
      <c r="AHN91" s="12"/>
      <c r="AHO91" s="12"/>
      <c r="AHP91" s="12"/>
      <c r="AHQ91" s="12"/>
      <c r="AHR91" s="12"/>
      <c r="AHS91" s="12"/>
      <c r="AHT91" s="12"/>
      <c r="AHU91" s="12"/>
      <c r="AHV91" s="12"/>
      <c r="AHW91" s="12"/>
      <c r="AHX91" s="12"/>
      <c r="AHY91" s="12"/>
      <c r="AHZ91" s="12"/>
      <c r="AIA91" s="12"/>
      <c r="AIB91" s="12"/>
      <c r="AIC91" s="12"/>
      <c r="AID91" s="12"/>
      <c r="AIE91" s="12"/>
      <c r="AIF91" s="12"/>
      <c r="AIG91" s="12"/>
      <c r="AIH91" s="12"/>
      <c r="AII91" s="12"/>
      <c r="AIJ91" s="12"/>
      <c r="AIK91" s="12"/>
      <c r="AIL91" s="12"/>
      <c r="AIM91" s="12"/>
      <c r="AIN91" s="12"/>
      <c r="AIO91" s="12"/>
      <c r="AIP91" s="12"/>
      <c r="AIQ91" s="12"/>
      <c r="AIR91" s="12"/>
      <c r="AIS91" s="12"/>
      <c r="AIT91" s="12"/>
      <c r="AIU91" s="12"/>
      <c r="AIV91" s="12"/>
      <c r="AIW91" s="12"/>
      <c r="AIX91" s="12"/>
      <c r="AIY91" s="12"/>
      <c r="AIZ91" s="12"/>
      <c r="AJA91" s="12"/>
      <c r="AJB91" s="12"/>
      <c r="AJC91" s="12"/>
      <c r="AJD91" s="12"/>
      <c r="AJE91" s="12"/>
      <c r="AJF91" s="12"/>
      <c r="AJG91" s="12"/>
      <c r="AJH91" s="12"/>
      <c r="AJI91" s="12"/>
      <c r="AJJ91" s="12"/>
      <c r="AJK91" s="12"/>
      <c r="AJL91" s="12"/>
      <c r="AJM91" s="12"/>
      <c r="AJN91" s="12"/>
      <c r="AJO91" s="12"/>
      <c r="AJP91" s="12"/>
      <c r="AJQ91" s="12"/>
      <c r="AJR91" s="12"/>
      <c r="AJS91" s="12"/>
      <c r="AJT91" s="12"/>
      <c r="AJU91" s="12"/>
      <c r="AJV91" s="12"/>
      <c r="AJW91" s="12"/>
      <c r="AJX91" s="12"/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  <c r="ALA91" s="12"/>
      <c r="ALB91" s="12"/>
      <c r="ALC91" s="12"/>
      <c r="ALD91" s="12"/>
      <c r="ALE91" s="12"/>
      <c r="ALF91" s="12"/>
      <c r="ALG91" s="12"/>
      <c r="ALH91" s="12"/>
      <c r="ALI91" s="12"/>
      <c r="ALJ91" s="12"/>
      <c r="ALK91" s="12"/>
      <c r="ALL91" s="12"/>
      <c r="ALM91" s="12"/>
      <c r="ALN91" s="12"/>
      <c r="ALO91" s="12"/>
      <c r="ALP91" s="12"/>
      <c r="ALQ91" s="12"/>
      <c r="ALR91" s="12"/>
      <c r="ALS91" s="12"/>
      <c r="ALT91" s="12"/>
      <c r="ALU91" s="12"/>
      <c r="ALV91" s="12"/>
      <c r="ALW91" s="12"/>
      <c r="ALX91" s="12"/>
      <c r="ALY91" s="12"/>
      <c r="ALZ91" s="12"/>
      <c r="AMA91" s="12"/>
      <c r="AMB91" s="12"/>
      <c r="AMC91" s="12"/>
    </row>
    <row r="92" spans="1:1017" ht="50.25" customHeight="1" x14ac:dyDescent="0.35">
      <c r="B92" s="19"/>
      <c r="C92" s="19"/>
      <c r="D92" s="19"/>
      <c r="E92" s="19"/>
      <c r="F92" s="19"/>
      <c r="G92" s="19"/>
      <c r="H92" s="12"/>
      <c r="I92" s="20"/>
      <c r="J92" s="12"/>
      <c r="K92" s="12"/>
      <c r="L92" s="12"/>
      <c r="M92" s="12"/>
      <c r="N92" s="12"/>
      <c r="O92" s="12"/>
    </row>
    <row r="93" spans="1:1017" ht="15" customHeight="1" x14ac:dyDescent="0.35">
      <c r="B93" s="26"/>
      <c r="C93" s="26"/>
      <c r="D93" s="26"/>
      <c r="E93" s="26"/>
      <c r="F93" s="26"/>
      <c r="G93" s="26"/>
      <c r="H93" s="26"/>
      <c r="I93" s="26"/>
      <c r="J93" s="21"/>
    </row>
    <row r="94" spans="1:1017" x14ac:dyDescent="0.35">
      <c r="B94" s="26"/>
      <c r="C94" s="26"/>
      <c r="D94" s="26"/>
      <c r="E94" s="26"/>
      <c r="F94" s="26"/>
      <c r="G94" s="26"/>
      <c r="H94" s="26"/>
      <c r="I94" s="26"/>
      <c r="J94" s="21"/>
    </row>
    <row r="95" spans="1:1017" x14ac:dyDescent="0.35">
      <c r="B95" s="26"/>
      <c r="C95" s="26"/>
      <c r="D95" s="26"/>
      <c r="E95" s="26"/>
      <c r="F95" s="26"/>
      <c r="G95" s="26"/>
      <c r="H95" s="26"/>
      <c r="I95" s="26"/>
      <c r="J95" s="21"/>
    </row>
  </sheetData>
  <mergeCells count="22">
    <mergeCell ref="A1:I1"/>
    <mergeCell ref="A12:O12"/>
    <mergeCell ref="A90:I90"/>
    <mergeCell ref="A91:I91"/>
    <mergeCell ref="A7:O7"/>
    <mergeCell ref="A8:O8"/>
    <mergeCell ref="A9:O9"/>
    <mergeCell ref="A10:O10"/>
    <mergeCell ref="A11:O11"/>
    <mergeCell ref="A2:O2"/>
    <mergeCell ref="A3:D3"/>
    <mergeCell ref="A4:D4"/>
    <mergeCell ref="A5:O5"/>
    <mergeCell ref="A6:O6"/>
    <mergeCell ref="B94:I94"/>
    <mergeCell ref="B95:I95"/>
    <mergeCell ref="E3:O3"/>
    <mergeCell ref="E4:O4"/>
    <mergeCell ref="B93:I93"/>
    <mergeCell ref="C89:I89"/>
    <mergeCell ref="A88:H88"/>
    <mergeCell ref="A89:B89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2024-03-18T13:15:56Z</cp:lastPrinted>
  <dcterms:created xsi:type="dcterms:W3CDTF">2017-08-05T12:18:39Z</dcterms:created>
  <dcterms:modified xsi:type="dcterms:W3CDTF">2024-03-19T11:08:09Z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