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Документы на сайт\№ 24040505001 Закупка реагентов диагностических и расходных материалов для КДЛ в электронном магазине\"/>
    </mc:Choice>
  </mc:AlternateContent>
  <xr:revisionPtr revIDLastSave="0" documentId="13_ncr:1_{45E7225E-5885-4798-A728-B90DB4BA8473}" xr6:coauthVersionLast="47" xr6:coauthVersionMax="47" xr10:uidLastSave="{00000000-0000-0000-0000-000000000000}"/>
  <bookViews>
    <workbookView xWindow="375" yWindow="0" windowWidth="28425" windowHeight="15600" xr2:uid="{00000000-000D-0000-FFFF-FFFF00000000}"/>
  </bookViews>
  <sheets>
    <sheet name="Реактивы и реагенты" sheetId="3" r:id="rId1"/>
  </sheets>
  <definedNames>
    <definedName name="_xlnm.Print_Area" localSheetId="0">'Реактивы и реагенты'!$A$1:$N$98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3" l="1"/>
  <c r="M92" i="3"/>
  <c r="N92" i="3" s="1"/>
  <c r="M91" i="3"/>
  <c r="N91" i="3" s="1"/>
  <c r="M90" i="3"/>
  <c r="N90" i="3" s="1"/>
  <c r="M89" i="3"/>
  <c r="N89" i="3" s="1"/>
  <c r="M88" i="3"/>
  <c r="N88" i="3" s="1"/>
  <c r="M87" i="3"/>
  <c r="N87" i="3" s="1"/>
  <c r="M86" i="3"/>
  <c r="N86" i="3" s="1"/>
  <c r="M85" i="3"/>
  <c r="N85" i="3" s="1"/>
  <c r="M84" i="3"/>
  <c r="N84" i="3" s="1"/>
  <c r="M83" i="3"/>
  <c r="N83" i="3" s="1"/>
  <c r="M82" i="3"/>
  <c r="N82" i="3" s="1"/>
  <c r="M81" i="3"/>
  <c r="N81" i="3" s="1"/>
  <c r="M80" i="3"/>
  <c r="N80" i="3" s="1"/>
  <c r="M79" i="3"/>
  <c r="N79" i="3" s="1"/>
  <c r="M78" i="3"/>
  <c r="N78" i="3" s="1"/>
  <c r="M77" i="3"/>
  <c r="N77" i="3" s="1"/>
  <c r="M76" i="3"/>
  <c r="N76" i="3" s="1"/>
  <c r="M75" i="3"/>
  <c r="N75" i="3" s="1"/>
  <c r="M74" i="3"/>
  <c r="N74" i="3" s="1"/>
  <c r="M73" i="3"/>
  <c r="N73" i="3" s="1"/>
  <c r="M72" i="3"/>
  <c r="N72" i="3" s="1"/>
  <c r="M71" i="3"/>
  <c r="N71" i="3" s="1"/>
  <c r="M70" i="3"/>
  <c r="N70" i="3" s="1"/>
  <c r="M69" i="3"/>
  <c r="N69" i="3" s="1"/>
  <c r="M68" i="3"/>
  <c r="N68" i="3" s="1"/>
  <c r="M67" i="3"/>
  <c r="N67" i="3" s="1"/>
  <c r="M66" i="3"/>
  <c r="N66" i="3" s="1"/>
  <c r="M65" i="3"/>
  <c r="N65" i="3" s="1"/>
  <c r="M64" i="3"/>
  <c r="N64" i="3" s="1"/>
  <c r="M63" i="3"/>
  <c r="N63" i="3" s="1"/>
  <c r="M62" i="3"/>
  <c r="N62" i="3" s="1"/>
  <c r="M61" i="3"/>
  <c r="N61" i="3" s="1"/>
  <c r="M60" i="3"/>
  <c r="N60" i="3" s="1"/>
  <c r="M59" i="3"/>
  <c r="N59" i="3" s="1"/>
  <c r="M58" i="3"/>
  <c r="N58" i="3" s="1"/>
  <c r="M57" i="3"/>
  <c r="N57" i="3" s="1"/>
  <c r="M56" i="3"/>
  <c r="N56" i="3" s="1"/>
  <c r="M55" i="3"/>
  <c r="N55" i="3" s="1"/>
  <c r="M54" i="3"/>
  <c r="N54" i="3" s="1"/>
  <c r="M53" i="3"/>
  <c r="N53" i="3" s="1"/>
  <c r="M52" i="3"/>
  <c r="N52" i="3" s="1"/>
  <c r="M51" i="3"/>
  <c r="N51" i="3" s="1"/>
  <c r="M50" i="3"/>
  <c r="N50" i="3" s="1"/>
  <c r="M49" i="3"/>
  <c r="N49" i="3" s="1"/>
  <c r="M48" i="3"/>
  <c r="N48" i="3" s="1"/>
  <c r="M47" i="3"/>
  <c r="N47" i="3" s="1"/>
  <c r="M46" i="3"/>
  <c r="N46" i="3" s="1"/>
  <c r="M22" i="3"/>
  <c r="N22" i="3" s="1"/>
  <c r="M18" i="3"/>
  <c r="N18" i="3" s="1"/>
  <c r="M19" i="3"/>
  <c r="N19" i="3" s="1"/>
  <c r="M20" i="3"/>
  <c r="N20" i="3" s="1"/>
  <c r="M21" i="3"/>
  <c r="N21" i="3" s="1"/>
  <c r="M23" i="3"/>
  <c r="N23" i="3" s="1"/>
  <c r="M24" i="3"/>
  <c r="N24" i="3" s="1"/>
  <c r="M25" i="3"/>
  <c r="N25" i="3" s="1"/>
  <c r="M26" i="3"/>
  <c r="N26" i="3" s="1"/>
  <c r="M27" i="3"/>
  <c r="N27" i="3" s="1"/>
  <c r="M28" i="3"/>
  <c r="N28" i="3" s="1"/>
  <c r="M29" i="3"/>
  <c r="N29" i="3" s="1"/>
  <c r="M30" i="3"/>
  <c r="M31" i="3"/>
  <c r="N31" i="3" s="1"/>
  <c r="M32" i="3"/>
  <c r="N32" i="3" s="1"/>
  <c r="M33" i="3"/>
  <c r="N33" i="3" s="1"/>
  <c r="M34" i="3"/>
  <c r="N34" i="3" s="1"/>
  <c r="M35" i="3"/>
  <c r="N35" i="3" s="1"/>
  <c r="M36" i="3"/>
  <c r="N36" i="3" s="1"/>
  <c r="M37" i="3"/>
  <c r="N37" i="3" s="1"/>
  <c r="M38" i="3"/>
  <c r="N38" i="3" s="1"/>
  <c r="M39" i="3"/>
  <c r="N39" i="3" s="1"/>
  <c r="M40" i="3"/>
  <c r="N40" i="3" s="1"/>
  <c r="M41" i="3"/>
  <c r="N41" i="3" s="1"/>
  <c r="M42" i="3"/>
  <c r="N42" i="3" s="1"/>
  <c r="M43" i="3"/>
  <c r="N43" i="3" s="1"/>
  <c r="M44" i="3"/>
  <c r="N44" i="3" s="1"/>
  <c r="M45" i="3"/>
  <c r="N45" i="3" s="1"/>
  <c r="M17" i="3"/>
  <c r="N17" i="3" s="1"/>
  <c r="N94" i="3" l="1"/>
</calcChain>
</file>

<file path=xl/sharedStrings.xml><?xml version="1.0" encoding="utf-8"?>
<sst xmlns="http://schemas.openxmlformats.org/spreadsheetml/2006/main" count="179" uniqueCount="107">
  <si>
    <t>Наименование товара, работы, услуги, входящих в объект закупки</t>
  </si>
  <si>
    <t>Ед. изм.</t>
  </si>
  <si>
    <t>Кол-во</t>
  </si>
  <si>
    <t>Начальная (максимальная) цена по позиции за ед., руб.</t>
  </si>
  <si>
    <t>Начальная (максимальная) цена по позиции, руб.</t>
  </si>
  <si>
    <t>2. Дата подготовки обоснования НМЦК: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</si>
  <si>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</si>
  <si>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</si>
  <si>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</si>
  <si>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</si>
  <si>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</si>
  <si>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t>1. Предмет закупки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</si>
  <si>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</si>
  <si>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</si>
  <si>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</si>
  <si>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5. Таблица для обоснования начальной (максимальной) цены закупки при выборе метода сопоставимых рыночных цен (анализа рынка):</t>
  </si>
  <si>
    <t>набор</t>
  </si>
  <si>
    <t>шт</t>
  </si>
  <si>
    <t>Источник информации №1</t>
  </si>
  <si>
    <t>Источник информации №2</t>
  </si>
  <si>
    <t>Источник информации №3</t>
  </si>
  <si>
    <t>ИТОГО</t>
  </si>
  <si>
    <t>№ п/п</t>
  </si>
  <si>
    <r>
      <t>ц</t>
    </r>
    <r>
      <rPr>
        <vertAlign val="subscript"/>
        <sz val="14"/>
        <color theme="1"/>
        <rFont val="Times New Roman"/>
        <family val="1"/>
        <charset val="204"/>
      </rPr>
      <t>i</t>
    </r>
    <r>
      <rPr>
        <sz val="14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</si>
  <si>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упак</t>
  </si>
  <si>
    <t xml:space="preserve">ИТОГО НМЦ </t>
  </si>
  <si>
    <t>Реактивы, реагенты диагностические и расхлдные материалы для КДЛ</t>
  </si>
  <si>
    <t>флак</t>
  </si>
  <si>
    <t xml:space="preserve">Цоликлон Анти-А1 10мл </t>
  </si>
  <si>
    <t xml:space="preserve">Цоликлон Анти-B 10мл </t>
  </si>
  <si>
    <t xml:space="preserve">Цоликлон Анти-D IgG 10мл </t>
  </si>
  <si>
    <t>Набор реагентов Ревматоидный фактор РФ-Ольвекс (052.011) 100опред</t>
  </si>
  <si>
    <t>Набор реагентов С-реактивный белок-Ольвекс (051.011) 100опред</t>
  </si>
  <si>
    <t>Основания для расчета:
П.35 Положения о закупке товаров, работ и услуг для нужд ЧУЗ ОАО «РЖД», утвержденного приказом Центральной дирекции здравоохранения ОАО «РЖД» от 05.03.2021г. № ЦДЗ-18 (с изменениями и дополнениями);
П.4 Методических рекомендаций по определению начальных (максимальных) цен договоров, утвержденный распоряжением ОАО «РЖД» от 01.09.2016 №1802р (с изменениями, внесенными Распоряжением ОАО «РЖД» от 11.07.2017г. № 1318р);
Методические рекомендации по определению начальных (максимальных) цен договоров при проведении закупок товаров, работ, услуг для нужд ЧУЗ ОАО «РЖД», утвержденные приказом  Центральной дирекции здравоохранения  от 06.12.2019 №ЦДЗ-281</t>
  </si>
  <si>
    <t>Набор реагентов для качественного и полуколичественного определения содержания антистрептолизина О в сыворотке крови методом латекс-агглютинации(АСО-ОЛЬВЕКС), (2 мл АСО латекс-суспензии, 100 определений), ООО "ОЛЬВЕКС ДИАГНОСТИКУМ", Россия, (№ 050.011)</t>
  </si>
  <si>
    <t>АЧТВ ДДС, 100 мл. (1000 опр.) 30 021</t>
  </si>
  <si>
    <t>Реагент для определения Протромбинового времени в плазме крови (Тромбопластин ДДС), 80 мл. 30 002</t>
  </si>
  <si>
    <t>Реагент для определения Тромбинового времени в плазме крови (Тромбин ДДС), 20 мл. 30 030</t>
  </si>
  <si>
    <t>Диски с азитромицином 15 мкг №100. Диски индикаторные картонные с противомикробными лекарственными средствами ДИ-ПЛС-50-01 (ФСР 2009/06472) 011101</t>
  </si>
  <si>
    <t>Диски с амикацином 30 мкг №100. Диски индикаторные картонные с противомикробными лекарственными средствами ДИ-ПЛС-50-01 (ФСР 2009/06472) 011104</t>
  </si>
  <si>
    <t>Бульон Сабуро сухой. 250 гр О97</t>
  </si>
  <si>
    <t>Среда Ресселя, 250г, Биотехновация, 1уп.</t>
  </si>
  <si>
    <t>ПС29 Амоксициллин 25 мкг, 100 шт</t>
  </si>
  <si>
    <t>Диски с левофлоксацином 5 мкг №100. Диски индикаторные картонные с противомикробными лекарственными средствами ДИ-ПЛС-50-01 (ФСР 2009/06472) 011127</t>
  </si>
  <si>
    <t>Диски с оксациллин 10 мкг №100 011138</t>
  </si>
  <si>
    <t>Диски с нистатином 80 ЕД № 100.Диски индикаторные картонные с противомикробными лекарственными средствами ДИ-ПЛС-50-01 (ФСР 2009/06472) 011135</t>
  </si>
  <si>
    <t>Диски с сульфаниламидом (сульфисоксазол) 300 мкг №100. Диски индикаторные картонные с противомикробными лекарственными средствами ДИ-ПЛС-50-01 (ФСР 2009/06472) 011180</t>
  </si>
  <si>
    <t>Диски с офлоксацин 5 мкг № 100.Диски индикаторные картонные с противомикробными лекарственными средствами ДИ-ПЛС-50-01 (ФСР 2009/06472) 011140</t>
  </si>
  <si>
    <t>Диски с флуконазолом 40 мкг № 100. Диски индикаторные картонные с противомикробными лекарственными средствами ДИ-ПЛС-50-01 (ФСР 2009/06472) 011156</t>
  </si>
  <si>
    <t>Диски с цефтриаксоном 30 мкг №100. Диски индикаторные картонные с противомикробными лекарственными средствами ДИ-ПЛС-50-01 (ФСР 2009/06472) 011174</t>
  </si>
  <si>
    <t>Диски с цефазолином 30 мкг №100. Диски индикаторные картонные с противомикробными лекарственными средствами ДИ-ПЛС-50-01 (ФСР 2009/06472) 011162</t>
  </si>
  <si>
    <t>Диски с эритромицином 15 мкг №100. Диски индикаторные картонные с противомикробными лекарственными средствами ДИ-ПЛС-50-01 (ФСР 2009/06472) 011178</t>
  </si>
  <si>
    <t>Диски с доксициклином 30 мкг № 100. Диски индикаторные картонные с  противомикробными лекарственными средствами ДИ-ПЛС-50-01 (ФСР 2009/06472) 011115</t>
  </si>
  <si>
    <t>Диски с кларитромицином 15 мкг № 100.Диски индикаторные картонные с противомикробными лекарственными средствами ДИ-ПЛС-50-01 (ФСР 2009/06472) 011122</t>
  </si>
  <si>
    <t>Диски с налидиксовой кислотой 30 мкг № 100.Диски индикаторные картонные с противомикробными лекарственными средствами ДИ-ПЛС-50-01 (ФСР 2009/06472) 011132 (ООО "НИЦФ" Россия ) 011132</t>
  </si>
  <si>
    <t>Диски с норфлоксацином 10 мкг №100. Диски индикаторные картонные с противомикробными лекарственными средствами ДИ-ПЛС-50-01 (ФСР 2009/06472) 011136</t>
  </si>
  <si>
    <t>Нитроксолин 20мкг, 100шт ПС86</t>
  </si>
  <si>
    <t>ПС58 Пефлоксацин 5мкг (абактал, пелокс, пефлоксацин-АКОС)</t>
  </si>
  <si>
    <t>Диски с полимиксином М, 300 ЕД № 100.Диски индикаторные картонные с противомикробными лекарственными средствами ДИ-ПЛС-50-01 (ФСР 2009/06472) 011143</t>
  </si>
  <si>
    <t>Диски с тетрациклином 30 мкг №100. Диски индикаторные картонные с противомикробными лекарственными средствами ДИ-ПЛС-50-01 011150</t>
  </si>
  <si>
    <t>Диски с цефотаксимом 30 мкг №100. Диски индикаторные картонные с противомикробными лекарственными средствами ДИ-ПЛС-50-01 (ФСР 2009/06472) 011171</t>
  </si>
  <si>
    <t>Диски с ципрофлоксацином 5 мкг №100. Диски индикаторные картонные с противомикробными лекарственными средствами ДИ-ПЛС-50-01 (ФСР 2009/06472) 011176</t>
  </si>
  <si>
    <t>Диски с метронидазолом 30 мкг №100.</t>
  </si>
  <si>
    <t>Диски с пенициллином 1 ЕД №100</t>
  </si>
  <si>
    <t>Диски с фосфомицином 200 мкг № 100.</t>
  </si>
  <si>
    <t>Диски с клотримазолом 10 мкг № 100.Диски индикаторные картонные с противомикробными лекарственными средствами ДИ-ПЛС-50-01 (ФСР 2009/06472) 011125</t>
  </si>
  <si>
    <t>Диски с левомицетином 30 мкг № 100. Диски индикаторные картонные с противомикробными лекарственными средствами ДИ-ПЛС-50-01 (ФСР 2009/06472)  (ООО "НИЦФ" Россия ) 011126</t>
  </si>
  <si>
    <t xml:space="preserve">Диски с амоксициллином 20 и клавулановой кислотой 10 мкг № 50. Диски индикаторные картонные с противомикробными лекарственными средствами ДИ-ПЛС-50-01 (ФСР 2009/06472) (ООО "НИЦФ" Россия ) 011106	</t>
  </si>
  <si>
    <t>Изотонический разбавитель Изотонак3 (Isotonac3),20л-Nihon Kohden Firenze S.r.I.,Италия №МЕК640I</t>
  </si>
  <si>
    <t>Лизирующий реангент Хемолинак 3 N (Hemolynac 3N),1л-Nihom Kohden Firenze,S.r.I.,Италия № МЕК680I</t>
  </si>
  <si>
    <t>Очищаюший реагент Клианак (Cleanас) 5л-Nihom Kohden Firenze,S.r.I.,Италия № МЕК520I</t>
  </si>
  <si>
    <t>Очищаюший реагент Клианак 3 (Cleanас3) 1л-Nihom Kohden Firenze, Италия (MEK620I)</t>
  </si>
  <si>
    <t>ЭйБиИкс Минипак ЛМГ Контейнер с реагентами 4,2л. 0602050</t>
  </si>
  <si>
    <t>Мультикалибратор (TruCal U) для калибровки фотометрических систем при определении диагностических биохимических параметров крови in vitro. 6 х 3 мл 5 9100 99 10 064</t>
  </si>
  <si>
    <t>Контрольная сыворотка "Норма" (TruLab N) для контроля правильности и воспроизводимости результатов биохимических исследований in vitro. 6 х 5 мл 5 9000 99 10 061</t>
  </si>
  <si>
    <t>Контрольная сыворотка "Патология" (TruLab P) для контроля правильности и воспроизводимости результатов биохимических исследований in vitro. 6 x 5 мл 5 9050 99 10 061</t>
  </si>
  <si>
    <t>Набор для определения Аспартатаминотрансферазы 500мл 10032</t>
  </si>
  <si>
    <t>Набор для определения а-Амилазы 125мл 10115</t>
  </si>
  <si>
    <t>Набор для определения Альбумина ФС, 100 мл 10051 ДДС</t>
  </si>
  <si>
    <t>Набор для определения Аланинаминотрансферазы 500мл 10012</t>
  </si>
  <si>
    <t>Наб.для опред. Билирубина (600мл) (общий и прямой) 10062</t>
  </si>
  <si>
    <t>Набор для определения Креатинина кин.(500 мл) 10 102</t>
  </si>
  <si>
    <t>Набор для определения Мочевины 500мл. 10 234</t>
  </si>
  <si>
    <t>Набор для определения Мочевой кислоты 500мл. 10142</t>
  </si>
  <si>
    <t>Набор для определения Триглицеридов 600мл 10182</t>
  </si>
  <si>
    <t>Набор реагентов для определения содержания натрия ферментативным методом в сыворотке и плазме крови ( НАТРИЙ ФЕРМЕНТАТИВНЫЙ ДДС), 100 мл, 10 400</t>
  </si>
  <si>
    <t>Набор полосок к экспресс анализатору "РЕФЛЕКОМ" на выявление 5 видов наркотиков "ИХА-Мульти-ФАКТОР" (морфин, марихуана, метамфетамин, кокаин, амфетамин) Производство: Россия, ООО "Фактор-Мед Продакшн" 0501</t>
  </si>
  <si>
    <t>ОптиФибриноген-тест ПГ-11/1</t>
  </si>
  <si>
    <t>Плазма-Н (наб-6фл.)  №КМ-1</t>
  </si>
  <si>
    <t>Пара 12 Экстенд Нормальный, 2,5 мл  арт. 218752</t>
  </si>
  <si>
    <t>Эритроциты  ID-DifCell O-A-B  5%  для методов определения группы крови на плоскости 3 флакона по 10 мл 5% суспензии стандартых эритроцитов соответственно групп 0,А,и В, (в термоконтейнере)</t>
  </si>
  <si>
    <t>Тест полоски-Кетофан 50 шт/упак</t>
  </si>
  <si>
    <t>Тест полоски-Гемофан 50 шт/упак</t>
  </si>
  <si>
    <t>Гематоксилин Эрлиха 1 л HK-G0-FL01</t>
  </si>
  <si>
    <t>Раствор эозина спиртовой, 1 л HK-ES-BL01</t>
  </si>
  <si>
    <t>О-ксилол, 1л (0,9 кг) VKTN-300</t>
  </si>
  <si>
    <t>Парафин для гистологической заливки ГИСТОМИКС, 5 кг 247</t>
  </si>
  <si>
    <t>Стекло предметное 75х25 мм со шлифованной кромкой, 50 шт./уп. 10117101P</t>
  </si>
  <si>
    <t>Стекло покровное 24х24 мм, 100 шт./уп. 10212424CE</t>
  </si>
  <si>
    <t>Кюветы одноразовые с шариками (Объем 250мкл,объем пробы-50мкл,1000шт.уп)</t>
  </si>
  <si>
    <t>T-200-Y Наконечники универс объемом 200 мкл (желтые, с фаской Ахygen, США, 1000шт./уп.)</t>
  </si>
  <si>
    <t>Стекло покровное 24х50 мм, 100 шт./уп. 10212450CE</t>
  </si>
  <si>
    <t>Термобумага ТМ-110 для Clima-15,Super GL,ESSAT и др. 416678</t>
  </si>
  <si>
    <t>ЮНИВЕТ-IIм  микропробирка с антикоагулянтом К2 ЭДТА для капилярной крови 200 мкл, 100 шт./уп., ГП91003</t>
  </si>
  <si>
    <t>Лезвия для микротомов  в кассетах тип LH35, 50 шт/уп,</t>
  </si>
  <si>
    <t>Обоснование начальной (максимальной) цены закупки № 24040505001</t>
  </si>
  <si>
    <t>Семьсот девяносто три тысяч пятьсот шестнадцать рублей 55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</si>
</sst>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4" fontId="8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2" fontId="6" fillId="0" borderId="0" xfId="0" applyNumberFormat="1" applyFont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3" fillId="0" borderId="0" xfId="0" applyNumberFormat="1" applyFont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</xdr:row>
      <xdr:rowOff>66675</xdr:rowOff>
    </xdr:from>
    <xdr:to>
      <xdr:col>13</xdr:col>
      <xdr:colOff>0</xdr:colOff>
      <xdr:row>6</xdr:row>
      <xdr:rowOff>466725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2619375"/>
          <a:ext cx="9429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8"/>
  <sheetViews>
    <sheetView tabSelected="1" topLeftCell="A83" zoomScaleNormal="100" zoomScaleSheetLayoutView="100" workbookViewId="0">
      <selection activeCell="H96" sqref="H96:N96"/>
    </sheetView>
  </sheetViews>
  <sheetFormatPr defaultRowHeight="15" x14ac:dyDescent="0.25"/>
  <cols>
    <col min="1" max="5" width="1.7109375" style="2" customWidth="1"/>
    <col min="6" max="6" width="2.85546875" style="2" customWidth="1"/>
    <col min="7" max="7" width="102.28515625" style="2" customWidth="1"/>
    <col min="8" max="8" width="14.5703125" style="2" customWidth="1"/>
    <col min="9" max="9" width="13.5703125" style="3" customWidth="1"/>
    <col min="10" max="10" width="19.140625" style="3" customWidth="1"/>
    <col min="11" max="11" width="21.42578125" style="3" customWidth="1"/>
    <col min="12" max="12" width="19.85546875" style="3" customWidth="1"/>
    <col min="13" max="13" width="24" style="3" customWidth="1"/>
    <col min="14" max="14" width="23.42578125" style="4" customWidth="1"/>
    <col min="15" max="15" width="16.7109375" style="2" customWidth="1"/>
    <col min="16" max="16" width="14.7109375" style="2" customWidth="1"/>
    <col min="17" max="17" width="15.42578125" style="2" customWidth="1"/>
    <col min="18" max="16384" width="9.140625" style="2"/>
  </cols>
  <sheetData>
    <row r="1" spans="1:14" ht="15.75" customHeight="1" x14ac:dyDescent="0.25">
      <c r="M1" s="31"/>
      <c r="N1" s="31"/>
    </row>
    <row r="3" spans="1:14" ht="18.75" x14ac:dyDescent="0.25">
      <c r="A3" s="34" t="s">
        <v>105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52.5" customHeight="1" x14ac:dyDescent="0.3">
      <c r="A4" s="30" t="s">
        <v>11</v>
      </c>
      <c r="B4" s="30"/>
      <c r="C4" s="30"/>
      <c r="D4" s="30"/>
      <c r="E4" s="30"/>
      <c r="F4" s="30"/>
      <c r="G4" s="30"/>
      <c r="H4" s="30"/>
      <c r="I4" s="35" t="s">
        <v>26</v>
      </c>
      <c r="J4" s="35"/>
      <c r="K4" s="35"/>
      <c r="L4" s="35"/>
      <c r="M4" s="35"/>
      <c r="N4" s="35"/>
    </row>
    <row r="5" spans="1:14" ht="21" customHeight="1" x14ac:dyDescent="0.3">
      <c r="A5" s="30" t="s">
        <v>5</v>
      </c>
      <c r="B5" s="30"/>
      <c r="C5" s="30"/>
      <c r="D5" s="30"/>
      <c r="E5" s="30"/>
      <c r="F5" s="30"/>
      <c r="G5" s="30"/>
      <c r="H5" s="30"/>
      <c r="I5" s="38">
        <v>45330</v>
      </c>
      <c r="J5" s="38"/>
      <c r="K5" s="38"/>
      <c r="L5" s="38"/>
      <c r="M5" s="38"/>
      <c r="N5" s="38"/>
    </row>
    <row r="6" spans="1:14" ht="78" customHeight="1" x14ac:dyDescent="0.3">
      <c r="A6" s="36" t="s">
        <v>12</v>
      </c>
      <c r="B6" s="36"/>
      <c r="C6" s="36"/>
      <c r="D6" s="36"/>
      <c r="E6" s="36"/>
      <c r="F6" s="36"/>
      <c r="G6" s="36"/>
      <c r="H6" s="36"/>
      <c r="I6" s="37" t="s">
        <v>13</v>
      </c>
      <c r="J6" s="37"/>
      <c r="K6" s="37"/>
      <c r="L6" s="37"/>
      <c r="M6" s="37"/>
      <c r="N6" s="37"/>
    </row>
    <row r="7" spans="1:14" ht="45.75" customHeight="1" x14ac:dyDescent="0.25">
      <c r="A7" s="30" t="s">
        <v>14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8.75" x14ac:dyDescent="0.25">
      <c r="A8" s="30" t="s">
        <v>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18.75" x14ac:dyDescent="0.25">
      <c r="A9" s="30" t="s">
        <v>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18.75" x14ac:dyDescent="0.25">
      <c r="A10" s="30" t="s">
        <v>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18.75" x14ac:dyDescent="0.25">
      <c r="A11" s="30" t="s">
        <v>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18.75" x14ac:dyDescent="0.25">
      <c r="A12" s="30" t="s">
        <v>10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57" customHeight="1" x14ac:dyDescent="0.25">
      <c r="A13" s="30" t="s">
        <v>23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4" ht="23.25" customHeight="1" x14ac:dyDescent="0.25">
      <c r="A14" s="30" t="s">
        <v>15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s="1" customFormat="1" ht="65.25" customHeight="1" x14ac:dyDescent="0.25">
      <c r="A15" s="33" t="s">
        <v>22</v>
      </c>
      <c r="B15" s="33"/>
      <c r="C15" s="33"/>
      <c r="D15" s="33"/>
      <c r="E15" s="33"/>
      <c r="F15" s="33"/>
      <c r="G15" s="33" t="s">
        <v>0</v>
      </c>
      <c r="H15" s="33" t="s">
        <v>1</v>
      </c>
      <c r="I15" s="28" t="s">
        <v>2</v>
      </c>
      <c r="J15" s="29" t="s">
        <v>18</v>
      </c>
      <c r="K15" s="29" t="s">
        <v>19</v>
      </c>
      <c r="L15" s="29" t="s">
        <v>20</v>
      </c>
      <c r="M15" s="28" t="s">
        <v>3</v>
      </c>
      <c r="N15" s="32" t="s">
        <v>4</v>
      </c>
    </row>
    <row r="16" spans="1:14" s="1" customFormat="1" ht="78.75" customHeight="1" x14ac:dyDescent="0.25">
      <c r="A16" s="33"/>
      <c r="B16" s="33"/>
      <c r="C16" s="33"/>
      <c r="D16" s="33"/>
      <c r="E16" s="33"/>
      <c r="F16" s="33"/>
      <c r="G16" s="33"/>
      <c r="H16" s="33"/>
      <c r="I16" s="28"/>
      <c r="J16" s="29"/>
      <c r="K16" s="29"/>
      <c r="L16" s="29"/>
      <c r="M16" s="28"/>
      <c r="N16" s="32"/>
    </row>
    <row r="17" spans="1:14" s="1" customFormat="1" ht="32.25" customHeight="1" x14ac:dyDescent="0.25">
      <c r="A17" s="40">
        <v>1</v>
      </c>
      <c r="B17" s="41"/>
      <c r="C17" s="41"/>
      <c r="D17" s="41"/>
      <c r="E17" s="41"/>
      <c r="F17" s="42"/>
      <c r="G17" s="18" t="s">
        <v>28</v>
      </c>
      <c r="H17" s="20" t="s">
        <v>27</v>
      </c>
      <c r="I17" s="16">
        <v>20</v>
      </c>
      <c r="J17" s="17">
        <v>113.85</v>
      </c>
      <c r="K17" s="17">
        <v>112.7</v>
      </c>
      <c r="L17" s="17">
        <v>118.45</v>
      </c>
      <c r="M17" s="16">
        <f>SUM(J17:L17)/3</f>
        <v>115</v>
      </c>
      <c r="N17" s="19">
        <f>I17*M17</f>
        <v>2300</v>
      </c>
    </row>
    <row r="18" spans="1:14" s="1" customFormat="1" ht="23.25" customHeight="1" x14ac:dyDescent="0.25">
      <c r="A18" s="40">
        <v>2</v>
      </c>
      <c r="B18" s="41"/>
      <c r="C18" s="41"/>
      <c r="D18" s="41"/>
      <c r="E18" s="41"/>
      <c r="F18" s="42"/>
      <c r="G18" s="18" t="s">
        <v>29</v>
      </c>
      <c r="H18" s="20" t="s">
        <v>27</v>
      </c>
      <c r="I18" s="16">
        <v>20</v>
      </c>
      <c r="J18" s="17">
        <v>113.85</v>
      </c>
      <c r="K18" s="17">
        <v>112.7</v>
      </c>
      <c r="L18" s="17">
        <v>118.45</v>
      </c>
      <c r="M18" s="16">
        <f t="shared" ref="M18:M85" si="0">SUM(J18:L18)/3</f>
        <v>115</v>
      </c>
      <c r="N18" s="19">
        <f t="shared" ref="N18:N85" si="1">I18*M18</f>
        <v>2300</v>
      </c>
    </row>
    <row r="19" spans="1:14" s="1" customFormat="1" ht="23.25" customHeight="1" x14ac:dyDescent="0.25">
      <c r="A19" s="40">
        <v>3</v>
      </c>
      <c r="B19" s="41"/>
      <c r="C19" s="41"/>
      <c r="D19" s="41"/>
      <c r="E19" s="41"/>
      <c r="F19" s="42"/>
      <c r="G19" s="18" t="s">
        <v>30</v>
      </c>
      <c r="H19" s="20" t="s">
        <v>27</v>
      </c>
      <c r="I19" s="16">
        <v>20</v>
      </c>
      <c r="J19" s="17">
        <v>204.93</v>
      </c>
      <c r="K19" s="17">
        <v>202.86</v>
      </c>
      <c r="L19" s="17">
        <v>213.21</v>
      </c>
      <c r="M19" s="16">
        <f t="shared" si="0"/>
        <v>207</v>
      </c>
      <c r="N19" s="19">
        <f t="shared" si="1"/>
        <v>4140</v>
      </c>
    </row>
    <row r="20" spans="1:14" s="1" customFormat="1" ht="73.5" customHeight="1" x14ac:dyDescent="0.25">
      <c r="A20" s="40">
        <v>4</v>
      </c>
      <c r="B20" s="41"/>
      <c r="C20" s="41"/>
      <c r="D20" s="41"/>
      <c r="E20" s="41"/>
      <c r="F20" s="42"/>
      <c r="G20" s="18" t="s">
        <v>34</v>
      </c>
      <c r="H20" s="20" t="s">
        <v>16</v>
      </c>
      <c r="I20" s="16">
        <v>1</v>
      </c>
      <c r="J20" s="17">
        <v>2248.54</v>
      </c>
      <c r="K20" s="17">
        <v>2225.83</v>
      </c>
      <c r="L20" s="17">
        <v>2339.39</v>
      </c>
      <c r="M20" s="16">
        <f t="shared" si="0"/>
        <v>2271.2533333333336</v>
      </c>
      <c r="N20" s="19">
        <f t="shared" si="1"/>
        <v>2271.2533333333336</v>
      </c>
    </row>
    <row r="21" spans="1:14" s="1" customFormat="1" ht="27" customHeight="1" x14ac:dyDescent="0.25">
      <c r="A21" s="40">
        <v>5</v>
      </c>
      <c r="B21" s="41"/>
      <c r="C21" s="41"/>
      <c r="D21" s="41"/>
      <c r="E21" s="41"/>
      <c r="F21" s="42"/>
      <c r="G21" s="18" t="s">
        <v>31</v>
      </c>
      <c r="H21" s="20" t="s">
        <v>16</v>
      </c>
      <c r="I21" s="16">
        <v>2</v>
      </c>
      <c r="J21" s="17">
        <v>1639.44</v>
      </c>
      <c r="K21" s="17">
        <v>1622.88</v>
      </c>
      <c r="L21" s="17">
        <v>1705.68</v>
      </c>
      <c r="M21" s="16">
        <f t="shared" si="0"/>
        <v>1656</v>
      </c>
      <c r="N21" s="19">
        <f t="shared" si="1"/>
        <v>3312</v>
      </c>
    </row>
    <row r="22" spans="1:14" s="1" customFormat="1" ht="27.75" customHeight="1" x14ac:dyDescent="0.3">
      <c r="A22" s="40">
        <v>6</v>
      </c>
      <c r="B22" s="41"/>
      <c r="C22" s="41"/>
      <c r="D22" s="41"/>
      <c r="E22" s="41"/>
      <c r="F22" s="42"/>
      <c r="G22" s="12" t="s">
        <v>32</v>
      </c>
      <c r="H22" s="20" t="s">
        <v>16</v>
      </c>
      <c r="I22" s="16">
        <v>5</v>
      </c>
      <c r="J22" s="17">
        <v>2066.38</v>
      </c>
      <c r="K22" s="17">
        <v>2045.51</v>
      </c>
      <c r="L22" s="17">
        <v>2149.87</v>
      </c>
      <c r="M22" s="16">
        <f t="shared" si="0"/>
        <v>2087.2533333333336</v>
      </c>
      <c r="N22" s="19">
        <f t="shared" si="1"/>
        <v>10436.266666666668</v>
      </c>
    </row>
    <row r="23" spans="1:14" s="1" customFormat="1" ht="22.5" customHeight="1" x14ac:dyDescent="0.3">
      <c r="A23" s="40">
        <v>7</v>
      </c>
      <c r="B23" s="41"/>
      <c r="C23" s="41"/>
      <c r="D23" s="41"/>
      <c r="E23" s="41"/>
      <c r="F23" s="42"/>
      <c r="G23" s="12" t="s">
        <v>35</v>
      </c>
      <c r="H23" s="20" t="s">
        <v>16</v>
      </c>
      <c r="I23" s="16">
        <v>2</v>
      </c>
      <c r="J23" s="17">
        <v>5948.66</v>
      </c>
      <c r="K23" s="17">
        <v>5888.58</v>
      </c>
      <c r="L23" s="17">
        <v>6189.01</v>
      </c>
      <c r="M23" s="16">
        <f t="shared" si="0"/>
        <v>6008.75</v>
      </c>
      <c r="N23" s="19">
        <f t="shared" si="1"/>
        <v>12017.5</v>
      </c>
    </row>
    <row r="24" spans="1:14" s="1" customFormat="1" ht="34.5" customHeight="1" x14ac:dyDescent="0.3">
      <c r="A24" s="40">
        <v>8</v>
      </c>
      <c r="B24" s="41"/>
      <c r="C24" s="41"/>
      <c r="D24" s="41"/>
      <c r="E24" s="41"/>
      <c r="F24" s="42"/>
      <c r="G24" s="12" t="s">
        <v>36</v>
      </c>
      <c r="H24" s="20" t="s">
        <v>16</v>
      </c>
      <c r="I24" s="16">
        <v>3</v>
      </c>
      <c r="J24" s="17">
        <v>7941.04</v>
      </c>
      <c r="K24" s="17">
        <v>7860.83</v>
      </c>
      <c r="L24" s="17">
        <v>8261.89</v>
      </c>
      <c r="M24" s="16">
        <f t="shared" si="0"/>
        <v>8021.2533333333331</v>
      </c>
      <c r="N24" s="19">
        <f t="shared" si="1"/>
        <v>24063.759999999998</v>
      </c>
    </row>
    <row r="25" spans="1:14" s="1" customFormat="1" ht="45" customHeight="1" x14ac:dyDescent="0.3">
      <c r="A25" s="40">
        <v>9</v>
      </c>
      <c r="B25" s="41"/>
      <c r="C25" s="41"/>
      <c r="D25" s="41"/>
      <c r="E25" s="41"/>
      <c r="F25" s="42"/>
      <c r="G25" s="12" t="s">
        <v>37</v>
      </c>
      <c r="H25" s="20" t="s">
        <v>16</v>
      </c>
      <c r="I25" s="16">
        <v>1</v>
      </c>
      <c r="J25" s="17">
        <v>1491.44</v>
      </c>
      <c r="K25" s="17">
        <v>1476.37</v>
      </c>
      <c r="L25" s="17">
        <v>1551.7</v>
      </c>
      <c r="M25" s="16">
        <f t="shared" si="0"/>
        <v>1506.5033333333333</v>
      </c>
      <c r="N25" s="19">
        <f t="shared" si="1"/>
        <v>1506.5033333333333</v>
      </c>
    </row>
    <row r="26" spans="1:14" s="1" customFormat="1" ht="55.5" customHeight="1" x14ac:dyDescent="0.3">
      <c r="A26" s="40">
        <v>10</v>
      </c>
      <c r="B26" s="41"/>
      <c r="C26" s="41"/>
      <c r="D26" s="41"/>
      <c r="E26" s="41"/>
      <c r="F26" s="42"/>
      <c r="G26" s="12" t="s">
        <v>38</v>
      </c>
      <c r="H26" s="20" t="s">
        <v>27</v>
      </c>
      <c r="I26" s="16">
        <v>1</v>
      </c>
      <c r="J26" s="17">
        <v>335.86</v>
      </c>
      <c r="K26" s="17">
        <v>332.47</v>
      </c>
      <c r="L26" s="17">
        <v>349.43</v>
      </c>
      <c r="M26" s="16">
        <f t="shared" si="0"/>
        <v>339.25333333333333</v>
      </c>
      <c r="N26" s="19">
        <f t="shared" si="1"/>
        <v>339.25333333333333</v>
      </c>
    </row>
    <row r="27" spans="1:14" s="1" customFormat="1" ht="57.75" customHeight="1" x14ac:dyDescent="0.3">
      <c r="A27" s="40">
        <v>11</v>
      </c>
      <c r="B27" s="41"/>
      <c r="C27" s="41"/>
      <c r="D27" s="41"/>
      <c r="E27" s="41"/>
      <c r="F27" s="42"/>
      <c r="G27" s="12" t="s">
        <v>39</v>
      </c>
      <c r="H27" s="20" t="s">
        <v>27</v>
      </c>
      <c r="I27" s="16">
        <v>1</v>
      </c>
      <c r="J27" s="17">
        <v>335.86</v>
      </c>
      <c r="K27" s="17">
        <v>332.47</v>
      </c>
      <c r="L27" s="17">
        <v>349.43</v>
      </c>
      <c r="M27" s="16">
        <f t="shared" si="0"/>
        <v>339.25333333333333</v>
      </c>
      <c r="N27" s="19">
        <f t="shared" si="1"/>
        <v>339.25333333333333</v>
      </c>
    </row>
    <row r="28" spans="1:14" s="1" customFormat="1" ht="30.75" customHeight="1" x14ac:dyDescent="0.3">
      <c r="A28" s="40">
        <v>12</v>
      </c>
      <c r="B28" s="41"/>
      <c r="C28" s="41"/>
      <c r="D28" s="41"/>
      <c r="E28" s="41"/>
      <c r="F28" s="42"/>
      <c r="G28" s="12" t="s">
        <v>40</v>
      </c>
      <c r="H28" s="20" t="s">
        <v>24</v>
      </c>
      <c r="I28" s="16">
        <v>1</v>
      </c>
      <c r="J28" s="17">
        <v>1536.98</v>
      </c>
      <c r="K28" s="17">
        <v>1521.45</v>
      </c>
      <c r="L28" s="17">
        <v>1599.08</v>
      </c>
      <c r="M28" s="16">
        <f t="shared" si="0"/>
        <v>1552.5033333333333</v>
      </c>
      <c r="N28" s="19">
        <f t="shared" si="1"/>
        <v>1552.5033333333333</v>
      </c>
    </row>
    <row r="29" spans="1:14" s="1" customFormat="1" ht="32.25" customHeight="1" x14ac:dyDescent="0.3">
      <c r="A29" s="40">
        <v>13</v>
      </c>
      <c r="B29" s="41"/>
      <c r="C29" s="41"/>
      <c r="D29" s="41"/>
      <c r="E29" s="41"/>
      <c r="F29" s="42"/>
      <c r="G29" s="12" t="s">
        <v>41</v>
      </c>
      <c r="H29" s="20" t="s">
        <v>24</v>
      </c>
      <c r="I29" s="22">
        <v>1</v>
      </c>
      <c r="J29" s="23">
        <v>2006.61</v>
      </c>
      <c r="K29" s="23">
        <v>1986.34</v>
      </c>
      <c r="L29" s="23">
        <v>2087.69</v>
      </c>
      <c r="M29" s="22">
        <f t="shared" si="0"/>
        <v>2026.8799999999999</v>
      </c>
      <c r="N29" s="19">
        <f t="shared" si="1"/>
        <v>2026.8799999999999</v>
      </c>
    </row>
    <row r="30" spans="1:14" s="1" customFormat="1" ht="30.75" customHeight="1" x14ac:dyDescent="0.3">
      <c r="A30" s="40">
        <v>14</v>
      </c>
      <c r="B30" s="41"/>
      <c r="C30" s="41"/>
      <c r="D30" s="41"/>
      <c r="E30" s="41"/>
      <c r="F30" s="42"/>
      <c r="G30" s="12" t="s">
        <v>42</v>
      </c>
      <c r="H30" s="20" t="s">
        <v>27</v>
      </c>
      <c r="I30" s="22">
        <v>1</v>
      </c>
      <c r="J30" s="17">
        <v>335.86</v>
      </c>
      <c r="K30" s="17">
        <v>332.47</v>
      </c>
      <c r="L30" s="17">
        <v>349.43</v>
      </c>
      <c r="M30" s="16">
        <f t="shared" si="0"/>
        <v>339.25333333333333</v>
      </c>
      <c r="N30" s="21">
        <f t="shared" si="1"/>
        <v>339.25333333333333</v>
      </c>
    </row>
    <row r="31" spans="1:14" s="1" customFormat="1" ht="55.5" customHeight="1" x14ac:dyDescent="0.3">
      <c r="A31" s="40">
        <v>15</v>
      </c>
      <c r="B31" s="41"/>
      <c r="C31" s="41"/>
      <c r="D31" s="41"/>
      <c r="E31" s="41"/>
      <c r="F31" s="42"/>
      <c r="G31" s="12" t="s">
        <v>43</v>
      </c>
      <c r="H31" s="20" t="s">
        <v>27</v>
      </c>
      <c r="I31" s="22">
        <v>1</v>
      </c>
      <c r="J31" s="25">
        <v>335.86</v>
      </c>
      <c r="K31" s="25">
        <v>332.47</v>
      </c>
      <c r="L31" s="25">
        <v>349.43</v>
      </c>
      <c r="M31" s="24">
        <f t="shared" si="0"/>
        <v>339.25333333333333</v>
      </c>
      <c r="N31" s="19">
        <f t="shared" si="1"/>
        <v>339.25333333333333</v>
      </c>
    </row>
    <row r="32" spans="1:14" s="1" customFormat="1" ht="27.75" customHeight="1" x14ac:dyDescent="0.3">
      <c r="A32" s="40">
        <v>16</v>
      </c>
      <c r="B32" s="41"/>
      <c r="C32" s="41"/>
      <c r="D32" s="41"/>
      <c r="E32" s="41"/>
      <c r="F32" s="42"/>
      <c r="G32" s="12" t="s">
        <v>44</v>
      </c>
      <c r="H32" s="20" t="s">
        <v>27</v>
      </c>
      <c r="I32" s="22">
        <v>1</v>
      </c>
      <c r="J32" s="17">
        <v>335.86</v>
      </c>
      <c r="K32" s="17">
        <v>332.47</v>
      </c>
      <c r="L32" s="17">
        <v>349.43</v>
      </c>
      <c r="M32" s="16">
        <f t="shared" si="0"/>
        <v>339.25333333333333</v>
      </c>
      <c r="N32" s="19">
        <f t="shared" si="1"/>
        <v>339.25333333333333</v>
      </c>
    </row>
    <row r="33" spans="1:14" s="1" customFormat="1" ht="59.25" customHeight="1" x14ac:dyDescent="0.3">
      <c r="A33" s="40">
        <v>17</v>
      </c>
      <c r="B33" s="41"/>
      <c r="C33" s="41"/>
      <c r="D33" s="41"/>
      <c r="E33" s="41"/>
      <c r="F33" s="42"/>
      <c r="G33" s="12" t="s">
        <v>45</v>
      </c>
      <c r="H33" s="20" t="s">
        <v>27</v>
      </c>
      <c r="I33" s="22">
        <v>1</v>
      </c>
      <c r="J33" s="17">
        <v>359.66</v>
      </c>
      <c r="K33" s="17">
        <v>356.02</v>
      </c>
      <c r="L33" s="17">
        <v>374.19</v>
      </c>
      <c r="M33" s="16">
        <f t="shared" si="0"/>
        <v>363.29</v>
      </c>
      <c r="N33" s="19">
        <f t="shared" si="1"/>
        <v>363.29</v>
      </c>
    </row>
    <row r="34" spans="1:14" s="1" customFormat="1" ht="55.5" customHeight="1" x14ac:dyDescent="0.3">
      <c r="A34" s="40">
        <v>18</v>
      </c>
      <c r="B34" s="41"/>
      <c r="C34" s="41"/>
      <c r="D34" s="41"/>
      <c r="E34" s="41"/>
      <c r="F34" s="42"/>
      <c r="G34" s="12" t="s">
        <v>46</v>
      </c>
      <c r="H34" s="20" t="s">
        <v>27</v>
      </c>
      <c r="I34" s="22">
        <v>1</v>
      </c>
      <c r="J34" s="17">
        <v>359.77</v>
      </c>
      <c r="K34" s="17">
        <v>356.13</v>
      </c>
      <c r="L34" s="17">
        <v>374.3</v>
      </c>
      <c r="M34" s="16">
        <f t="shared" si="0"/>
        <v>363.40000000000003</v>
      </c>
      <c r="N34" s="19">
        <f t="shared" si="1"/>
        <v>363.40000000000003</v>
      </c>
    </row>
    <row r="35" spans="1:14" s="1" customFormat="1" ht="54.75" customHeight="1" x14ac:dyDescent="0.3">
      <c r="A35" s="40">
        <v>19</v>
      </c>
      <c r="B35" s="41"/>
      <c r="C35" s="41"/>
      <c r="D35" s="41"/>
      <c r="E35" s="41"/>
      <c r="F35" s="42"/>
      <c r="G35" s="12" t="s">
        <v>47</v>
      </c>
      <c r="H35" s="20" t="s">
        <v>27</v>
      </c>
      <c r="I35" s="22">
        <v>1</v>
      </c>
      <c r="J35" s="17">
        <v>335.86</v>
      </c>
      <c r="K35" s="17">
        <v>332.47</v>
      </c>
      <c r="L35" s="17">
        <v>349.43</v>
      </c>
      <c r="M35" s="16">
        <f t="shared" si="0"/>
        <v>339.25333333333333</v>
      </c>
      <c r="N35" s="19">
        <f t="shared" si="1"/>
        <v>339.25333333333333</v>
      </c>
    </row>
    <row r="36" spans="1:14" s="1" customFormat="1" ht="51.75" customHeight="1" x14ac:dyDescent="0.3">
      <c r="A36" s="40">
        <v>20</v>
      </c>
      <c r="B36" s="41"/>
      <c r="C36" s="41"/>
      <c r="D36" s="41"/>
      <c r="E36" s="41"/>
      <c r="F36" s="42"/>
      <c r="G36" s="12" t="s">
        <v>48</v>
      </c>
      <c r="H36" s="20" t="s">
        <v>27</v>
      </c>
      <c r="I36" s="22">
        <v>1</v>
      </c>
      <c r="J36" s="17">
        <v>335.86</v>
      </c>
      <c r="K36" s="17">
        <v>332.47</v>
      </c>
      <c r="L36" s="17">
        <v>349.43</v>
      </c>
      <c r="M36" s="16">
        <f t="shared" si="0"/>
        <v>339.25333333333333</v>
      </c>
      <c r="N36" s="19">
        <f t="shared" si="1"/>
        <v>339.25333333333333</v>
      </c>
    </row>
    <row r="37" spans="1:14" s="1" customFormat="1" ht="56.25" customHeight="1" x14ac:dyDescent="0.3">
      <c r="A37" s="40">
        <v>21</v>
      </c>
      <c r="B37" s="41"/>
      <c r="C37" s="41"/>
      <c r="D37" s="41"/>
      <c r="E37" s="41"/>
      <c r="F37" s="42"/>
      <c r="G37" s="12" t="s">
        <v>49</v>
      </c>
      <c r="H37" s="20" t="s">
        <v>27</v>
      </c>
      <c r="I37" s="22">
        <v>1</v>
      </c>
      <c r="J37" s="17">
        <v>335.86</v>
      </c>
      <c r="K37" s="17">
        <v>332.47</v>
      </c>
      <c r="L37" s="17">
        <v>349.43</v>
      </c>
      <c r="M37" s="16">
        <f t="shared" si="0"/>
        <v>339.25333333333333</v>
      </c>
      <c r="N37" s="19">
        <f t="shared" si="1"/>
        <v>339.25333333333333</v>
      </c>
    </row>
    <row r="38" spans="1:14" s="1" customFormat="1" ht="53.25" customHeight="1" x14ac:dyDescent="0.3">
      <c r="A38" s="40">
        <v>22</v>
      </c>
      <c r="B38" s="41"/>
      <c r="C38" s="41"/>
      <c r="D38" s="41"/>
      <c r="E38" s="41"/>
      <c r="F38" s="42"/>
      <c r="G38" s="12" t="s">
        <v>50</v>
      </c>
      <c r="H38" s="20" t="s">
        <v>27</v>
      </c>
      <c r="I38" s="22">
        <v>1</v>
      </c>
      <c r="J38" s="17">
        <v>335.86</v>
      </c>
      <c r="K38" s="17">
        <v>332.47</v>
      </c>
      <c r="L38" s="17">
        <v>349.43</v>
      </c>
      <c r="M38" s="16">
        <f t="shared" si="0"/>
        <v>339.25333333333333</v>
      </c>
      <c r="N38" s="19">
        <f t="shared" si="1"/>
        <v>339.25333333333333</v>
      </c>
    </row>
    <row r="39" spans="1:14" s="1" customFormat="1" ht="52.5" customHeight="1" x14ac:dyDescent="0.3">
      <c r="A39" s="40">
        <v>23</v>
      </c>
      <c r="B39" s="41"/>
      <c r="C39" s="41"/>
      <c r="D39" s="41"/>
      <c r="E39" s="41"/>
      <c r="F39" s="42"/>
      <c r="G39" s="12" t="s">
        <v>51</v>
      </c>
      <c r="H39" s="20" t="s">
        <v>27</v>
      </c>
      <c r="I39" s="22">
        <v>1</v>
      </c>
      <c r="J39" s="17">
        <v>335.86</v>
      </c>
      <c r="K39" s="17">
        <v>332.47</v>
      </c>
      <c r="L39" s="17">
        <v>349.43</v>
      </c>
      <c r="M39" s="16">
        <f t="shared" si="0"/>
        <v>339.25333333333333</v>
      </c>
      <c r="N39" s="19">
        <f t="shared" si="1"/>
        <v>339.25333333333333</v>
      </c>
    </row>
    <row r="40" spans="1:14" s="1" customFormat="1" ht="51.75" customHeight="1" x14ac:dyDescent="0.3">
      <c r="A40" s="40">
        <v>24</v>
      </c>
      <c r="B40" s="41"/>
      <c r="C40" s="41"/>
      <c r="D40" s="41"/>
      <c r="E40" s="41"/>
      <c r="F40" s="42"/>
      <c r="G40" s="12" t="s">
        <v>52</v>
      </c>
      <c r="H40" s="20" t="s">
        <v>27</v>
      </c>
      <c r="I40" s="22">
        <v>1</v>
      </c>
      <c r="J40" s="17">
        <v>335.86</v>
      </c>
      <c r="K40" s="17">
        <v>332.47</v>
      </c>
      <c r="L40" s="17">
        <v>349.43</v>
      </c>
      <c r="M40" s="16">
        <f t="shared" si="0"/>
        <v>339.25333333333333</v>
      </c>
      <c r="N40" s="19">
        <f t="shared" si="1"/>
        <v>339.25333333333333</v>
      </c>
    </row>
    <row r="41" spans="1:14" s="1" customFormat="1" ht="61.5" customHeight="1" x14ac:dyDescent="0.3">
      <c r="A41" s="40">
        <v>25</v>
      </c>
      <c r="B41" s="41"/>
      <c r="C41" s="41"/>
      <c r="D41" s="41"/>
      <c r="E41" s="41"/>
      <c r="F41" s="42"/>
      <c r="G41" s="12" t="s">
        <v>53</v>
      </c>
      <c r="H41" s="20" t="s">
        <v>27</v>
      </c>
      <c r="I41" s="22">
        <v>1</v>
      </c>
      <c r="J41" s="17">
        <v>335.86</v>
      </c>
      <c r="K41" s="17">
        <v>332.47</v>
      </c>
      <c r="L41" s="17">
        <v>349.43</v>
      </c>
      <c r="M41" s="16">
        <f t="shared" si="0"/>
        <v>339.25333333333333</v>
      </c>
      <c r="N41" s="19">
        <f t="shared" si="1"/>
        <v>339.25333333333333</v>
      </c>
    </row>
    <row r="42" spans="1:14" s="1" customFormat="1" ht="54.75" customHeight="1" x14ac:dyDescent="0.3">
      <c r="A42" s="40">
        <v>26</v>
      </c>
      <c r="B42" s="41"/>
      <c r="C42" s="41"/>
      <c r="D42" s="41"/>
      <c r="E42" s="41"/>
      <c r="F42" s="42"/>
      <c r="G42" s="12" t="s">
        <v>54</v>
      </c>
      <c r="H42" s="20" t="s">
        <v>27</v>
      </c>
      <c r="I42" s="22">
        <v>1</v>
      </c>
      <c r="J42" s="17">
        <v>335.86</v>
      </c>
      <c r="K42" s="17">
        <v>332.47</v>
      </c>
      <c r="L42" s="17">
        <v>349.43</v>
      </c>
      <c r="M42" s="16">
        <f t="shared" si="0"/>
        <v>339.25333333333333</v>
      </c>
      <c r="N42" s="19">
        <f t="shared" si="1"/>
        <v>339.25333333333333</v>
      </c>
    </row>
    <row r="43" spans="1:14" s="1" customFormat="1" ht="55.5" customHeight="1" x14ac:dyDescent="0.3">
      <c r="A43" s="40">
        <v>27</v>
      </c>
      <c r="B43" s="41"/>
      <c r="C43" s="41"/>
      <c r="D43" s="41"/>
      <c r="E43" s="41"/>
      <c r="F43" s="42"/>
      <c r="G43" s="12" t="s">
        <v>55</v>
      </c>
      <c r="H43" s="20" t="s">
        <v>27</v>
      </c>
      <c r="I43" s="22">
        <v>1</v>
      </c>
      <c r="J43" s="17">
        <v>335.86</v>
      </c>
      <c r="K43" s="17">
        <v>332.47</v>
      </c>
      <c r="L43" s="17">
        <v>349.43</v>
      </c>
      <c r="M43" s="16">
        <f t="shared" si="0"/>
        <v>339.25333333333333</v>
      </c>
      <c r="N43" s="19">
        <f t="shared" si="1"/>
        <v>339.25333333333333</v>
      </c>
    </row>
    <row r="44" spans="1:14" s="1" customFormat="1" ht="39" customHeight="1" x14ac:dyDescent="0.3">
      <c r="A44" s="40">
        <v>28</v>
      </c>
      <c r="B44" s="41"/>
      <c r="C44" s="41"/>
      <c r="D44" s="41"/>
      <c r="E44" s="41"/>
      <c r="F44" s="42"/>
      <c r="G44" s="12" t="s">
        <v>56</v>
      </c>
      <c r="H44" s="20" t="s">
        <v>27</v>
      </c>
      <c r="I44" s="22">
        <v>1</v>
      </c>
      <c r="J44" s="17">
        <v>359.77</v>
      </c>
      <c r="K44" s="17">
        <v>356.13</v>
      </c>
      <c r="L44" s="17">
        <v>374.3</v>
      </c>
      <c r="M44" s="16">
        <f t="shared" si="0"/>
        <v>363.40000000000003</v>
      </c>
      <c r="N44" s="19">
        <f t="shared" si="1"/>
        <v>363.40000000000003</v>
      </c>
    </row>
    <row r="45" spans="1:14" s="1" customFormat="1" ht="37.5" customHeight="1" x14ac:dyDescent="0.3">
      <c r="A45" s="40">
        <v>29</v>
      </c>
      <c r="B45" s="41"/>
      <c r="C45" s="41"/>
      <c r="D45" s="41"/>
      <c r="E45" s="41"/>
      <c r="F45" s="42"/>
      <c r="G45" s="12" t="s">
        <v>57</v>
      </c>
      <c r="H45" s="20" t="s">
        <v>27</v>
      </c>
      <c r="I45" s="22">
        <v>1</v>
      </c>
      <c r="J45" s="17">
        <v>335.86</v>
      </c>
      <c r="K45" s="17">
        <v>332.47</v>
      </c>
      <c r="L45" s="17">
        <v>349.43</v>
      </c>
      <c r="M45" s="16">
        <f t="shared" si="0"/>
        <v>339.25333333333333</v>
      </c>
      <c r="N45" s="19">
        <f t="shared" si="1"/>
        <v>339.25333333333333</v>
      </c>
    </row>
    <row r="46" spans="1:14" s="1" customFormat="1" ht="57" customHeight="1" x14ac:dyDescent="0.3">
      <c r="A46" s="40">
        <v>30</v>
      </c>
      <c r="B46" s="41"/>
      <c r="C46" s="41"/>
      <c r="D46" s="41"/>
      <c r="E46" s="41"/>
      <c r="F46" s="42"/>
      <c r="G46" s="12" t="s">
        <v>58</v>
      </c>
      <c r="H46" s="20" t="s">
        <v>27</v>
      </c>
      <c r="I46" s="22">
        <v>1</v>
      </c>
      <c r="J46" s="17">
        <v>359.77</v>
      </c>
      <c r="K46" s="17">
        <v>356.13</v>
      </c>
      <c r="L46" s="17">
        <v>374.3</v>
      </c>
      <c r="M46" s="16">
        <f t="shared" si="0"/>
        <v>363.40000000000003</v>
      </c>
      <c r="N46" s="19">
        <f t="shared" si="1"/>
        <v>363.40000000000003</v>
      </c>
    </row>
    <row r="47" spans="1:14" s="1" customFormat="1" ht="49.5" customHeight="1" x14ac:dyDescent="0.3">
      <c r="A47" s="40">
        <v>31</v>
      </c>
      <c r="B47" s="41"/>
      <c r="C47" s="41"/>
      <c r="D47" s="41"/>
      <c r="E47" s="41"/>
      <c r="F47" s="42"/>
      <c r="G47" s="12" t="s">
        <v>59</v>
      </c>
      <c r="H47" s="20" t="s">
        <v>27</v>
      </c>
      <c r="I47" s="22">
        <v>1</v>
      </c>
      <c r="J47" s="17">
        <v>335.86</v>
      </c>
      <c r="K47" s="17">
        <v>332.47</v>
      </c>
      <c r="L47" s="17">
        <v>349.43</v>
      </c>
      <c r="M47" s="16">
        <f t="shared" si="0"/>
        <v>339.25333333333333</v>
      </c>
      <c r="N47" s="19">
        <f t="shared" si="1"/>
        <v>339.25333333333333</v>
      </c>
    </row>
    <row r="48" spans="1:14" s="1" customFormat="1" ht="65.25" customHeight="1" x14ac:dyDescent="0.3">
      <c r="A48" s="40">
        <v>32</v>
      </c>
      <c r="B48" s="41"/>
      <c r="C48" s="41"/>
      <c r="D48" s="41"/>
      <c r="E48" s="41"/>
      <c r="F48" s="42"/>
      <c r="G48" s="12" t="s">
        <v>60</v>
      </c>
      <c r="H48" s="20" t="s">
        <v>27</v>
      </c>
      <c r="I48" s="22">
        <v>1</v>
      </c>
      <c r="J48" s="17">
        <v>335.86</v>
      </c>
      <c r="K48" s="17">
        <v>332.47</v>
      </c>
      <c r="L48" s="17">
        <v>349.43</v>
      </c>
      <c r="M48" s="16">
        <f t="shared" si="0"/>
        <v>339.25333333333333</v>
      </c>
      <c r="N48" s="19">
        <f t="shared" si="1"/>
        <v>339.25333333333333</v>
      </c>
    </row>
    <row r="49" spans="1:14" s="1" customFormat="1" ht="65.25" customHeight="1" x14ac:dyDescent="0.3">
      <c r="A49" s="40">
        <v>33</v>
      </c>
      <c r="B49" s="41"/>
      <c r="C49" s="41"/>
      <c r="D49" s="41"/>
      <c r="E49" s="41"/>
      <c r="F49" s="42"/>
      <c r="G49" s="12" t="s">
        <v>61</v>
      </c>
      <c r="H49" s="20" t="s">
        <v>27</v>
      </c>
      <c r="I49" s="22">
        <v>1</v>
      </c>
      <c r="J49" s="17">
        <v>335.86</v>
      </c>
      <c r="K49" s="17">
        <v>332.47</v>
      </c>
      <c r="L49" s="17">
        <v>349.43</v>
      </c>
      <c r="M49" s="16">
        <f t="shared" si="0"/>
        <v>339.25333333333333</v>
      </c>
      <c r="N49" s="19">
        <f t="shared" si="1"/>
        <v>339.25333333333333</v>
      </c>
    </row>
    <row r="50" spans="1:14" s="1" customFormat="1" ht="24" customHeight="1" x14ac:dyDescent="0.3">
      <c r="A50" s="40">
        <v>34</v>
      </c>
      <c r="B50" s="41"/>
      <c r="C50" s="41"/>
      <c r="D50" s="41"/>
      <c r="E50" s="41"/>
      <c r="F50" s="42"/>
      <c r="G50" s="12" t="s">
        <v>62</v>
      </c>
      <c r="H50" s="20" t="s">
        <v>27</v>
      </c>
      <c r="I50" s="22">
        <v>1</v>
      </c>
      <c r="J50" s="17">
        <v>335.86</v>
      </c>
      <c r="K50" s="17">
        <v>332.47</v>
      </c>
      <c r="L50" s="17">
        <v>349.43</v>
      </c>
      <c r="M50" s="16">
        <f t="shared" si="0"/>
        <v>339.25333333333333</v>
      </c>
      <c r="N50" s="19">
        <f t="shared" si="1"/>
        <v>339.25333333333333</v>
      </c>
    </row>
    <row r="51" spans="1:14" s="1" customFormat="1" ht="22.5" customHeight="1" x14ac:dyDescent="0.3">
      <c r="A51" s="40">
        <v>35</v>
      </c>
      <c r="B51" s="41"/>
      <c r="C51" s="41"/>
      <c r="D51" s="41"/>
      <c r="E51" s="41"/>
      <c r="F51" s="42"/>
      <c r="G51" s="12" t="s">
        <v>63</v>
      </c>
      <c r="H51" s="20" t="s">
        <v>27</v>
      </c>
      <c r="I51" s="22">
        <v>1</v>
      </c>
      <c r="J51" s="17">
        <v>335.86</v>
      </c>
      <c r="K51" s="17">
        <v>332.47</v>
      </c>
      <c r="L51" s="17">
        <v>349.43</v>
      </c>
      <c r="M51" s="16">
        <f t="shared" si="0"/>
        <v>339.25333333333333</v>
      </c>
      <c r="N51" s="19">
        <f t="shared" si="1"/>
        <v>339.25333333333333</v>
      </c>
    </row>
    <row r="52" spans="1:14" s="1" customFormat="1" ht="20.25" customHeight="1" x14ac:dyDescent="0.3">
      <c r="A52" s="40">
        <v>36</v>
      </c>
      <c r="B52" s="41"/>
      <c r="C52" s="41"/>
      <c r="D52" s="41"/>
      <c r="E52" s="41"/>
      <c r="F52" s="42"/>
      <c r="G52" s="12" t="s">
        <v>64</v>
      </c>
      <c r="H52" s="20" t="s">
        <v>27</v>
      </c>
      <c r="I52" s="22">
        <v>1</v>
      </c>
      <c r="J52" s="17">
        <v>335.86</v>
      </c>
      <c r="K52" s="17">
        <v>332.47</v>
      </c>
      <c r="L52" s="17">
        <v>349.43</v>
      </c>
      <c r="M52" s="16">
        <f t="shared" si="0"/>
        <v>339.25333333333333</v>
      </c>
      <c r="N52" s="19">
        <f t="shared" si="1"/>
        <v>339.25333333333333</v>
      </c>
    </row>
    <row r="53" spans="1:14" s="1" customFormat="1" ht="60.75" customHeight="1" x14ac:dyDescent="0.3">
      <c r="A53" s="40">
        <v>37</v>
      </c>
      <c r="B53" s="41"/>
      <c r="C53" s="41"/>
      <c r="D53" s="41"/>
      <c r="E53" s="41"/>
      <c r="F53" s="42"/>
      <c r="G53" s="12" t="s">
        <v>65</v>
      </c>
      <c r="H53" s="20" t="s">
        <v>27</v>
      </c>
      <c r="I53" s="22">
        <v>1</v>
      </c>
      <c r="J53" s="17">
        <v>359.77</v>
      </c>
      <c r="K53" s="17">
        <v>356.13</v>
      </c>
      <c r="L53" s="17">
        <v>374.3</v>
      </c>
      <c r="M53" s="16">
        <f t="shared" si="0"/>
        <v>363.40000000000003</v>
      </c>
      <c r="N53" s="19">
        <f t="shared" si="1"/>
        <v>363.40000000000003</v>
      </c>
    </row>
    <row r="54" spans="1:14" s="1" customFormat="1" ht="62.25" customHeight="1" x14ac:dyDescent="0.3">
      <c r="A54" s="40">
        <v>38</v>
      </c>
      <c r="B54" s="41"/>
      <c r="C54" s="41"/>
      <c r="D54" s="41"/>
      <c r="E54" s="41"/>
      <c r="F54" s="42"/>
      <c r="G54" s="12" t="s">
        <v>66</v>
      </c>
      <c r="H54" s="20" t="s">
        <v>27</v>
      </c>
      <c r="I54" s="22">
        <v>1</v>
      </c>
      <c r="J54" s="17">
        <v>335.86</v>
      </c>
      <c r="K54" s="17">
        <v>332.47</v>
      </c>
      <c r="L54" s="17">
        <v>349.43</v>
      </c>
      <c r="M54" s="16">
        <f t="shared" si="0"/>
        <v>339.25333333333333</v>
      </c>
      <c r="N54" s="19">
        <f t="shared" si="1"/>
        <v>339.25333333333333</v>
      </c>
    </row>
    <row r="55" spans="1:14" s="1" customFormat="1" ht="53.25" customHeight="1" x14ac:dyDescent="0.3">
      <c r="A55" s="40">
        <v>39</v>
      </c>
      <c r="B55" s="41"/>
      <c r="C55" s="41"/>
      <c r="D55" s="41"/>
      <c r="E55" s="41"/>
      <c r="F55" s="42"/>
      <c r="G55" s="12" t="s">
        <v>67</v>
      </c>
      <c r="H55" s="20" t="s">
        <v>27</v>
      </c>
      <c r="I55" s="22">
        <v>1</v>
      </c>
      <c r="J55" s="17">
        <v>335.86</v>
      </c>
      <c r="K55" s="17">
        <v>332.47</v>
      </c>
      <c r="L55" s="17">
        <v>349.43</v>
      </c>
      <c r="M55" s="16">
        <f t="shared" si="0"/>
        <v>339.25333333333333</v>
      </c>
      <c r="N55" s="19">
        <f t="shared" si="1"/>
        <v>339.25333333333333</v>
      </c>
    </row>
    <row r="56" spans="1:14" s="1" customFormat="1" ht="53.25" customHeight="1" x14ac:dyDescent="0.3">
      <c r="A56" s="40">
        <v>40</v>
      </c>
      <c r="B56" s="41"/>
      <c r="C56" s="41"/>
      <c r="D56" s="41"/>
      <c r="E56" s="41"/>
      <c r="F56" s="42"/>
      <c r="G56" s="12" t="s">
        <v>68</v>
      </c>
      <c r="H56" s="20" t="s">
        <v>17</v>
      </c>
      <c r="I56" s="22">
        <v>8</v>
      </c>
      <c r="J56" s="17">
        <v>9850.2999999999993</v>
      </c>
      <c r="K56" s="17">
        <v>9750.7999999999993</v>
      </c>
      <c r="L56" s="17">
        <v>10248.290000000001</v>
      </c>
      <c r="M56" s="16">
        <f t="shared" si="0"/>
        <v>9949.7966666666671</v>
      </c>
      <c r="N56" s="19">
        <f t="shared" si="1"/>
        <v>79598.373333333337</v>
      </c>
    </row>
    <row r="57" spans="1:14" s="1" customFormat="1" ht="53.25" customHeight="1" x14ac:dyDescent="0.3">
      <c r="A57" s="40">
        <v>41</v>
      </c>
      <c r="B57" s="41"/>
      <c r="C57" s="41"/>
      <c r="D57" s="41"/>
      <c r="E57" s="41"/>
      <c r="F57" s="42"/>
      <c r="G57" s="12" t="s">
        <v>69</v>
      </c>
      <c r="H57" s="20" t="s">
        <v>17</v>
      </c>
      <c r="I57" s="22">
        <v>3</v>
      </c>
      <c r="J57" s="17">
        <v>9981.23</v>
      </c>
      <c r="K57" s="17">
        <v>9880.41</v>
      </c>
      <c r="L57" s="17">
        <v>10384.51</v>
      </c>
      <c r="M57" s="16">
        <f t="shared" si="0"/>
        <v>10082.050000000001</v>
      </c>
      <c r="N57" s="19">
        <f t="shared" si="1"/>
        <v>30246.15</v>
      </c>
    </row>
    <row r="58" spans="1:14" s="1" customFormat="1" ht="53.25" customHeight="1" x14ac:dyDescent="0.3">
      <c r="A58" s="40">
        <v>42</v>
      </c>
      <c r="B58" s="41"/>
      <c r="C58" s="41"/>
      <c r="D58" s="41"/>
      <c r="E58" s="41"/>
      <c r="F58" s="42"/>
      <c r="G58" s="12" t="s">
        <v>70</v>
      </c>
      <c r="H58" s="20" t="s">
        <v>17</v>
      </c>
      <c r="I58" s="22">
        <v>1</v>
      </c>
      <c r="J58" s="17">
        <v>9586.39</v>
      </c>
      <c r="K58" s="17">
        <v>9489.56</v>
      </c>
      <c r="L58" s="17">
        <v>9973.7199999999993</v>
      </c>
      <c r="M58" s="16">
        <f t="shared" si="0"/>
        <v>9683.2233333333334</v>
      </c>
      <c r="N58" s="19">
        <f t="shared" si="1"/>
        <v>9683.2233333333334</v>
      </c>
    </row>
    <row r="59" spans="1:14" s="1" customFormat="1" ht="53.25" customHeight="1" x14ac:dyDescent="0.3">
      <c r="A59" s="40">
        <v>43</v>
      </c>
      <c r="B59" s="41"/>
      <c r="C59" s="41"/>
      <c r="D59" s="41"/>
      <c r="E59" s="41"/>
      <c r="F59" s="42"/>
      <c r="G59" s="12" t="s">
        <v>71</v>
      </c>
      <c r="H59" s="20" t="s">
        <v>17</v>
      </c>
      <c r="I59" s="22">
        <v>1</v>
      </c>
      <c r="J59" s="17">
        <v>4727.05</v>
      </c>
      <c r="K59" s="17">
        <v>4679.3</v>
      </c>
      <c r="L59" s="17">
        <v>4918.04</v>
      </c>
      <c r="M59" s="16">
        <f t="shared" si="0"/>
        <v>4774.7966666666662</v>
      </c>
      <c r="N59" s="19">
        <f t="shared" si="1"/>
        <v>4774.7966666666662</v>
      </c>
    </row>
    <row r="60" spans="1:14" s="1" customFormat="1" ht="53.25" customHeight="1" x14ac:dyDescent="0.3">
      <c r="A60" s="40">
        <v>44</v>
      </c>
      <c r="B60" s="41"/>
      <c r="C60" s="41"/>
      <c r="D60" s="41"/>
      <c r="E60" s="41"/>
      <c r="F60" s="42"/>
      <c r="G60" s="12" t="s">
        <v>72</v>
      </c>
      <c r="H60" s="20" t="s">
        <v>17</v>
      </c>
      <c r="I60" s="22">
        <v>8</v>
      </c>
      <c r="J60" s="17">
        <v>10929.89</v>
      </c>
      <c r="K60" s="17">
        <v>10819.48</v>
      </c>
      <c r="L60" s="17">
        <v>11371.5</v>
      </c>
      <c r="M60" s="16">
        <f t="shared" si="0"/>
        <v>11040.289999999999</v>
      </c>
      <c r="N60" s="19">
        <f t="shared" si="1"/>
        <v>88322.319999999992</v>
      </c>
    </row>
    <row r="61" spans="1:14" s="1" customFormat="1" ht="53.25" customHeight="1" x14ac:dyDescent="0.3">
      <c r="A61" s="40">
        <v>45</v>
      </c>
      <c r="B61" s="41"/>
      <c r="C61" s="41"/>
      <c r="D61" s="41"/>
      <c r="E61" s="41"/>
      <c r="F61" s="42"/>
      <c r="G61" s="12" t="s">
        <v>73</v>
      </c>
      <c r="H61" s="20" t="s">
        <v>24</v>
      </c>
      <c r="I61" s="22">
        <v>1</v>
      </c>
      <c r="J61" s="17">
        <v>16685.060000000001</v>
      </c>
      <c r="K61" s="17">
        <v>16516.53</v>
      </c>
      <c r="L61" s="17">
        <v>17359.21</v>
      </c>
      <c r="M61" s="16">
        <f t="shared" si="0"/>
        <v>16853.599999999999</v>
      </c>
      <c r="N61" s="19">
        <f t="shared" si="1"/>
        <v>16853.599999999999</v>
      </c>
    </row>
    <row r="62" spans="1:14" s="1" customFormat="1" ht="53.25" customHeight="1" x14ac:dyDescent="0.3">
      <c r="A62" s="40">
        <v>46</v>
      </c>
      <c r="B62" s="41"/>
      <c r="C62" s="41"/>
      <c r="D62" s="41"/>
      <c r="E62" s="41"/>
      <c r="F62" s="42"/>
      <c r="G62" s="12" t="s">
        <v>74</v>
      </c>
      <c r="H62" s="20" t="s">
        <v>16</v>
      </c>
      <c r="I62" s="22">
        <v>1</v>
      </c>
      <c r="J62" s="17">
        <v>18736.41</v>
      </c>
      <c r="K62" s="17">
        <v>18547.16</v>
      </c>
      <c r="L62" s="17">
        <v>19493.439999999999</v>
      </c>
      <c r="M62" s="16">
        <f t="shared" si="0"/>
        <v>18925.669999999998</v>
      </c>
      <c r="N62" s="19">
        <f t="shared" si="1"/>
        <v>18925.669999999998</v>
      </c>
    </row>
    <row r="63" spans="1:14" s="1" customFormat="1" ht="53.25" customHeight="1" x14ac:dyDescent="0.3">
      <c r="A63" s="40">
        <v>47</v>
      </c>
      <c r="B63" s="41"/>
      <c r="C63" s="41"/>
      <c r="D63" s="41"/>
      <c r="E63" s="41"/>
      <c r="F63" s="42"/>
      <c r="G63" s="12" t="s">
        <v>75</v>
      </c>
      <c r="H63" s="20" t="s">
        <v>16</v>
      </c>
      <c r="I63" s="22">
        <v>1</v>
      </c>
      <c r="J63" s="17">
        <v>20126.52</v>
      </c>
      <c r="K63" s="17">
        <v>19923.22</v>
      </c>
      <c r="L63" s="17">
        <v>20939.71</v>
      </c>
      <c r="M63" s="16">
        <f t="shared" si="0"/>
        <v>20329.816666666669</v>
      </c>
      <c r="N63" s="19">
        <f t="shared" si="1"/>
        <v>20329.816666666669</v>
      </c>
    </row>
    <row r="64" spans="1:14" s="1" customFormat="1" ht="53.25" customHeight="1" x14ac:dyDescent="0.3">
      <c r="A64" s="40">
        <v>48</v>
      </c>
      <c r="B64" s="41"/>
      <c r="C64" s="41"/>
      <c r="D64" s="41"/>
      <c r="E64" s="41"/>
      <c r="F64" s="42"/>
      <c r="G64" s="12" t="s">
        <v>76</v>
      </c>
      <c r="H64" s="20" t="s">
        <v>24</v>
      </c>
      <c r="I64" s="22">
        <v>2</v>
      </c>
      <c r="J64" s="17">
        <v>6481.48</v>
      </c>
      <c r="K64" s="17">
        <v>6416.01</v>
      </c>
      <c r="L64" s="17">
        <v>6743.36</v>
      </c>
      <c r="M64" s="16">
        <f t="shared" si="0"/>
        <v>6546.95</v>
      </c>
      <c r="N64" s="19">
        <f t="shared" si="1"/>
        <v>13093.9</v>
      </c>
    </row>
    <row r="65" spans="1:14" s="1" customFormat="1" ht="53.25" customHeight="1" x14ac:dyDescent="0.3">
      <c r="A65" s="40">
        <v>49</v>
      </c>
      <c r="B65" s="41"/>
      <c r="C65" s="41"/>
      <c r="D65" s="41"/>
      <c r="E65" s="41"/>
      <c r="F65" s="42"/>
      <c r="G65" s="12" t="s">
        <v>77</v>
      </c>
      <c r="H65" s="20" t="s">
        <v>24</v>
      </c>
      <c r="I65" s="22">
        <v>1</v>
      </c>
      <c r="J65" s="17">
        <v>7002.91</v>
      </c>
      <c r="K65" s="17">
        <v>6932.18</v>
      </c>
      <c r="L65" s="17">
        <v>7285.86</v>
      </c>
      <c r="M65" s="16">
        <f t="shared" si="0"/>
        <v>7073.6500000000005</v>
      </c>
      <c r="N65" s="19">
        <f t="shared" si="1"/>
        <v>7073.6500000000005</v>
      </c>
    </row>
    <row r="66" spans="1:14" s="1" customFormat="1" ht="53.25" customHeight="1" x14ac:dyDescent="0.3">
      <c r="A66" s="40">
        <v>50</v>
      </c>
      <c r="B66" s="41"/>
      <c r="C66" s="41"/>
      <c r="D66" s="41"/>
      <c r="E66" s="41"/>
      <c r="F66" s="42"/>
      <c r="G66" s="12" t="s">
        <v>78</v>
      </c>
      <c r="H66" s="20" t="s">
        <v>24</v>
      </c>
      <c r="I66" s="22">
        <v>1</v>
      </c>
      <c r="J66" s="17">
        <v>558.34</v>
      </c>
      <c r="K66" s="17">
        <v>552.70000000000005</v>
      </c>
      <c r="L66" s="17">
        <v>580.9</v>
      </c>
      <c r="M66" s="16">
        <f t="shared" si="0"/>
        <v>563.98</v>
      </c>
      <c r="N66" s="19">
        <f t="shared" si="1"/>
        <v>563.98</v>
      </c>
    </row>
    <row r="67" spans="1:14" s="1" customFormat="1" ht="53.25" customHeight="1" x14ac:dyDescent="0.3">
      <c r="A67" s="40">
        <v>51</v>
      </c>
      <c r="B67" s="41"/>
      <c r="C67" s="41"/>
      <c r="D67" s="41"/>
      <c r="E67" s="41"/>
      <c r="F67" s="42"/>
      <c r="G67" s="12" t="s">
        <v>79</v>
      </c>
      <c r="H67" s="20" t="s">
        <v>24</v>
      </c>
      <c r="I67" s="22">
        <v>2</v>
      </c>
      <c r="J67" s="17">
        <v>6481.48</v>
      </c>
      <c r="K67" s="17">
        <v>6416.01</v>
      </c>
      <c r="L67" s="17">
        <v>6743.36</v>
      </c>
      <c r="M67" s="16">
        <f t="shared" si="0"/>
        <v>6546.95</v>
      </c>
      <c r="N67" s="19">
        <f t="shared" si="1"/>
        <v>13093.9</v>
      </c>
    </row>
    <row r="68" spans="1:14" s="1" customFormat="1" ht="53.25" customHeight="1" x14ac:dyDescent="0.3">
      <c r="A68" s="40">
        <v>52</v>
      </c>
      <c r="B68" s="41"/>
      <c r="C68" s="41"/>
      <c r="D68" s="41"/>
      <c r="E68" s="41"/>
      <c r="F68" s="42"/>
      <c r="G68" s="12" t="s">
        <v>80</v>
      </c>
      <c r="H68" s="20" t="s">
        <v>24</v>
      </c>
      <c r="I68" s="22">
        <v>1</v>
      </c>
      <c r="J68" s="17">
        <v>1451.59</v>
      </c>
      <c r="K68" s="17">
        <v>1436.93</v>
      </c>
      <c r="L68" s="17">
        <v>1510.24</v>
      </c>
      <c r="M68" s="16">
        <f t="shared" si="0"/>
        <v>1466.2533333333333</v>
      </c>
      <c r="N68" s="19">
        <f t="shared" si="1"/>
        <v>1466.2533333333333</v>
      </c>
    </row>
    <row r="69" spans="1:14" s="1" customFormat="1" ht="53.25" customHeight="1" x14ac:dyDescent="0.3">
      <c r="A69" s="40">
        <v>53</v>
      </c>
      <c r="B69" s="41"/>
      <c r="C69" s="41"/>
      <c r="D69" s="41"/>
      <c r="E69" s="41"/>
      <c r="F69" s="42"/>
      <c r="G69" s="12" t="s">
        <v>81</v>
      </c>
      <c r="H69" s="20" t="s">
        <v>16</v>
      </c>
      <c r="I69" s="22">
        <v>1</v>
      </c>
      <c r="J69" s="17">
        <v>2840.56</v>
      </c>
      <c r="K69" s="17">
        <v>2811.87</v>
      </c>
      <c r="L69" s="17">
        <v>2955.33</v>
      </c>
      <c r="M69" s="16">
        <f t="shared" si="0"/>
        <v>2869.2533333333336</v>
      </c>
      <c r="N69" s="19">
        <f t="shared" si="1"/>
        <v>2869.2533333333336</v>
      </c>
    </row>
    <row r="70" spans="1:14" s="1" customFormat="1" ht="53.25" customHeight="1" x14ac:dyDescent="0.3">
      <c r="A70" s="40">
        <v>54</v>
      </c>
      <c r="B70" s="41"/>
      <c r="C70" s="41"/>
      <c r="D70" s="41"/>
      <c r="E70" s="41"/>
      <c r="F70" s="42"/>
      <c r="G70" s="12" t="s">
        <v>82</v>
      </c>
      <c r="H70" s="20" t="s">
        <v>24</v>
      </c>
      <c r="I70" s="22">
        <v>1</v>
      </c>
      <c r="J70" s="17">
        <v>7155.47</v>
      </c>
      <c r="K70" s="17">
        <v>7083.2</v>
      </c>
      <c r="L70" s="17">
        <v>7444.58</v>
      </c>
      <c r="M70" s="16">
        <f t="shared" si="0"/>
        <v>7227.75</v>
      </c>
      <c r="N70" s="19">
        <f t="shared" si="1"/>
        <v>7227.75</v>
      </c>
    </row>
    <row r="71" spans="1:14" s="1" customFormat="1" ht="53.25" customHeight="1" x14ac:dyDescent="0.3">
      <c r="A71" s="40">
        <v>55</v>
      </c>
      <c r="B71" s="41"/>
      <c r="C71" s="41"/>
      <c r="D71" s="41"/>
      <c r="E71" s="41"/>
      <c r="F71" s="42"/>
      <c r="G71" s="12" t="s">
        <v>83</v>
      </c>
      <c r="H71" s="20" t="s">
        <v>24</v>
      </c>
      <c r="I71" s="22">
        <v>1</v>
      </c>
      <c r="J71" s="17">
        <v>7146.35</v>
      </c>
      <c r="K71" s="17">
        <v>7074.17</v>
      </c>
      <c r="L71" s="17">
        <v>7435.1</v>
      </c>
      <c r="M71" s="16">
        <f t="shared" si="0"/>
        <v>7218.5400000000009</v>
      </c>
      <c r="N71" s="19">
        <f t="shared" si="1"/>
        <v>7218.5400000000009</v>
      </c>
    </row>
    <row r="72" spans="1:14" s="1" customFormat="1" ht="53.25" customHeight="1" x14ac:dyDescent="0.3">
      <c r="A72" s="40">
        <v>56</v>
      </c>
      <c r="B72" s="41"/>
      <c r="C72" s="41"/>
      <c r="D72" s="41"/>
      <c r="E72" s="41"/>
      <c r="F72" s="42"/>
      <c r="G72" s="12" t="s">
        <v>84</v>
      </c>
      <c r="H72" s="20" t="s">
        <v>24</v>
      </c>
      <c r="I72" s="22">
        <v>1</v>
      </c>
      <c r="J72" s="17">
        <v>10713.53</v>
      </c>
      <c r="K72" s="17">
        <v>10605.32</v>
      </c>
      <c r="L72" s="17">
        <v>11146.4</v>
      </c>
      <c r="M72" s="16">
        <f t="shared" si="0"/>
        <v>10821.75</v>
      </c>
      <c r="N72" s="19">
        <f t="shared" si="1"/>
        <v>10821.75</v>
      </c>
    </row>
    <row r="73" spans="1:14" s="1" customFormat="1" ht="53.25" customHeight="1" x14ac:dyDescent="0.3">
      <c r="A73" s="40">
        <v>57</v>
      </c>
      <c r="B73" s="41"/>
      <c r="C73" s="41"/>
      <c r="D73" s="41"/>
      <c r="E73" s="41"/>
      <c r="F73" s="42"/>
      <c r="G73" s="12" t="s">
        <v>85</v>
      </c>
      <c r="H73" s="20" t="s">
        <v>16</v>
      </c>
      <c r="I73" s="22">
        <v>1</v>
      </c>
      <c r="J73" s="17">
        <v>25236.74</v>
      </c>
      <c r="K73" s="17">
        <v>24981.83</v>
      </c>
      <c r="L73" s="17">
        <v>26256.41</v>
      </c>
      <c r="M73" s="16">
        <f t="shared" si="0"/>
        <v>25491.660000000003</v>
      </c>
      <c r="N73" s="19">
        <f t="shared" si="1"/>
        <v>25491.660000000003</v>
      </c>
    </row>
    <row r="74" spans="1:14" s="1" customFormat="1" ht="53.25" customHeight="1" x14ac:dyDescent="0.3">
      <c r="A74" s="40">
        <v>58</v>
      </c>
      <c r="B74" s="41"/>
      <c r="C74" s="41"/>
      <c r="D74" s="41"/>
      <c r="E74" s="41"/>
      <c r="F74" s="42"/>
      <c r="G74" s="12" t="s">
        <v>86</v>
      </c>
      <c r="H74" s="20" t="s">
        <v>17</v>
      </c>
      <c r="I74" s="22">
        <v>350</v>
      </c>
      <c r="J74" s="17">
        <v>391.36</v>
      </c>
      <c r="K74" s="17">
        <v>387.4</v>
      </c>
      <c r="L74" s="17">
        <v>407.17</v>
      </c>
      <c r="M74" s="16">
        <f t="shared" si="0"/>
        <v>395.31</v>
      </c>
      <c r="N74" s="19">
        <f t="shared" si="1"/>
        <v>138358.5</v>
      </c>
    </row>
    <row r="75" spans="1:14" s="1" customFormat="1" ht="35.25" customHeight="1" x14ac:dyDescent="0.3">
      <c r="A75" s="40">
        <v>59</v>
      </c>
      <c r="B75" s="41"/>
      <c r="C75" s="41"/>
      <c r="D75" s="41"/>
      <c r="E75" s="41"/>
      <c r="F75" s="42"/>
      <c r="G75" s="12" t="s">
        <v>87</v>
      </c>
      <c r="H75" s="20" t="s">
        <v>16</v>
      </c>
      <c r="I75" s="22">
        <v>4</v>
      </c>
      <c r="J75" s="17">
        <v>7066.84</v>
      </c>
      <c r="K75" s="17">
        <v>6995.46</v>
      </c>
      <c r="L75" s="17">
        <v>7352.37</v>
      </c>
      <c r="M75" s="16">
        <f t="shared" si="0"/>
        <v>7138.2233333333324</v>
      </c>
      <c r="N75" s="19">
        <f t="shared" si="1"/>
        <v>28552.89333333333</v>
      </c>
    </row>
    <row r="76" spans="1:14" s="1" customFormat="1" ht="36.75" customHeight="1" x14ac:dyDescent="0.3">
      <c r="A76" s="40">
        <v>60</v>
      </c>
      <c r="B76" s="41"/>
      <c r="C76" s="41"/>
      <c r="D76" s="41"/>
      <c r="E76" s="41"/>
      <c r="F76" s="42"/>
      <c r="G76" s="12" t="s">
        <v>88</v>
      </c>
      <c r="H76" s="20" t="s">
        <v>16</v>
      </c>
      <c r="I76" s="22">
        <v>1</v>
      </c>
      <c r="J76" s="17">
        <v>3792.34</v>
      </c>
      <c r="K76" s="17">
        <v>3754.04</v>
      </c>
      <c r="L76" s="17">
        <v>3945.57</v>
      </c>
      <c r="M76" s="16">
        <f t="shared" si="0"/>
        <v>3830.65</v>
      </c>
      <c r="N76" s="19">
        <f t="shared" si="1"/>
        <v>3830.65</v>
      </c>
    </row>
    <row r="77" spans="1:14" s="1" customFormat="1" ht="36" customHeight="1" x14ac:dyDescent="0.3">
      <c r="A77" s="40">
        <v>61</v>
      </c>
      <c r="B77" s="41"/>
      <c r="C77" s="41"/>
      <c r="D77" s="41"/>
      <c r="E77" s="41"/>
      <c r="F77" s="42"/>
      <c r="G77" s="12" t="s">
        <v>89</v>
      </c>
      <c r="H77" s="20" t="s">
        <v>17</v>
      </c>
      <c r="I77" s="22">
        <v>1</v>
      </c>
      <c r="J77" s="17">
        <v>8311.0499999999993</v>
      </c>
      <c r="K77" s="17">
        <v>8227.1</v>
      </c>
      <c r="L77" s="17">
        <v>8646.85</v>
      </c>
      <c r="M77" s="16">
        <f t="shared" si="0"/>
        <v>8395</v>
      </c>
      <c r="N77" s="19">
        <f t="shared" si="1"/>
        <v>8395</v>
      </c>
    </row>
    <row r="78" spans="1:14" s="1" customFormat="1" ht="53.25" customHeight="1" x14ac:dyDescent="0.3">
      <c r="A78" s="40">
        <v>62</v>
      </c>
      <c r="B78" s="41"/>
      <c r="C78" s="41"/>
      <c r="D78" s="41"/>
      <c r="E78" s="41"/>
      <c r="F78" s="42"/>
      <c r="G78" s="12" t="s">
        <v>90</v>
      </c>
      <c r="H78" s="20" t="s">
        <v>24</v>
      </c>
      <c r="I78" s="22">
        <v>1</v>
      </c>
      <c r="J78" s="17">
        <v>7650.72</v>
      </c>
      <c r="K78" s="17">
        <v>7573.44</v>
      </c>
      <c r="L78" s="17">
        <v>7959.84</v>
      </c>
      <c r="M78" s="16">
        <f t="shared" si="0"/>
        <v>7728</v>
      </c>
      <c r="N78" s="19">
        <f t="shared" si="1"/>
        <v>7728</v>
      </c>
    </row>
    <row r="79" spans="1:14" s="1" customFormat="1" ht="35.25" customHeight="1" x14ac:dyDescent="0.3">
      <c r="A79" s="40">
        <v>63</v>
      </c>
      <c r="B79" s="41"/>
      <c r="C79" s="41"/>
      <c r="D79" s="41"/>
      <c r="E79" s="41"/>
      <c r="F79" s="42"/>
      <c r="G79" s="12" t="s">
        <v>91</v>
      </c>
      <c r="H79" s="20" t="s">
        <v>24</v>
      </c>
      <c r="I79" s="16">
        <v>2</v>
      </c>
      <c r="J79" s="17">
        <v>749.13</v>
      </c>
      <c r="K79" s="17">
        <v>741.57</v>
      </c>
      <c r="L79" s="17">
        <v>779.4</v>
      </c>
      <c r="M79" s="16">
        <f t="shared" si="0"/>
        <v>756.69999999999993</v>
      </c>
      <c r="N79" s="19">
        <f t="shared" si="1"/>
        <v>1513.3999999999999</v>
      </c>
    </row>
    <row r="80" spans="1:14" s="1" customFormat="1" ht="36" customHeight="1" x14ac:dyDescent="0.3">
      <c r="A80" s="40">
        <v>64</v>
      </c>
      <c r="B80" s="41"/>
      <c r="C80" s="41"/>
      <c r="D80" s="41"/>
      <c r="E80" s="41"/>
      <c r="F80" s="42"/>
      <c r="G80" s="12" t="s">
        <v>92</v>
      </c>
      <c r="H80" s="20" t="s">
        <v>24</v>
      </c>
      <c r="I80" s="16">
        <v>1</v>
      </c>
      <c r="J80" s="17">
        <v>902.83</v>
      </c>
      <c r="K80" s="17">
        <v>893.71</v>
      </c>
      <c r="L80" s="17">
        <v>939.31</v>
      </c>
      <c r="M80" s="16">
        <f t="shared" si="0"/>
        <v>911.94999999999993</v>
      </c>
      <c r="N80" s="19">
        <f t="shared" si="1"/>
        <v>911.94999999999993</v>
      </c>
    </row>
    <row r="81" spans="1:14" s="5" customFormat="1" ht="31.5" customHeight="1" x14ac:dyDescent="0.3">
      <c r="A81" s="40">
        <v>65</v>
      </c>
      <c r="B81" s="41"/>
      <c r="C81" s="41"/>
      <c r="D81" s="41"/>
      <c r="E81" s="41"/>
      <c r="F81" s="42"/>
      <c r="G81" s="12" t="s">
        <v>93</v>
      </c>
      <c r="H81" s="20" t="s">
        <v>24</v>
      </c>
      <c r="I81" s="11">
        <v>1</v>
      </c>
      <c r="J81" s="7">
        <v>6498.32</v>
      </c>
      <c r="K81" s="8">
        <v>6432.68</v>
      </c>
      <c r="L81" s="8">
        <v>6760.88</v>
      </c>
      <c r="M81" s="16">
        <f t="shared" si="0"/>
        <v>6563.96</v>
      </c>
      <c r="N81" s="19">
        <f t="shared" si="1"/>
        <v>6563.96</v>
      </c>
    </row>
    <row r="82" spans="1:14" s="5" customFormat="1" ht="33.75" customHeight="1" x14ac:dyDescent="0.3">
      <c r="A82" s="40">
        <v>66</v>
      </c>
      <c r="B82" s="41"/>
      <c r="C82" s="41"/>
      <c r="D82" s="41"/>
      <c r="E82" s="41"/>
      <c r="F82" s="42"/>
      <c r="G82" s="12" t="s">
        <v>94</v>
      </c>
      <c r="H82" s="20" t="s">
        <v>24</v>
      </c>
      <c r="I82" s="11">
        <v>1</v>
      </c>
      <c r="J82" s="7">
        <v>4250.87</v>
      </c>
      <c r="K82" s="8">
        <v>4207.93</v>
      </c>
      <c r="L82" s="8">
        <v>4422.62</v>
      </c>
      <c r="M82" s="16">
        <f t="shared" si="0"/>
        <v>4293.8066666666664</v>
      </c>
      <c r="N82" s="19">
        <f t="shared" si="1"/>
        <v>4293.8066666666664</v>
      </c>
    </row>
    <row r="83" spans="1:14" s="5" customFormat="1" ht="28.5" customHeight="1" x14ac:dyDescent="0.3">
      <c r="A83" s="40">
        <v>67</v>
      </c>
      <c r="B83" s="41"/>
      <c r="C83" s="41"/>
      <c r="D83" s="41"/>
      <c r="E83" s="41"/>
      <c r="F83" s="42"/>
      <c r="G83" s="12" t="s">
        <v>95</v>
      </c>
      <c r="H83" s="20" t="s">
        <v>24</v>
      </c>
      <c r="I83" s="11">
        <v>5</v>
      </c>
      <c r="J83" s="7">
        <v>449.71</v>
      </c>
      <c r="K83" s="8">
        <v>445.17</v>
      </c>
      <c r="L83" s="8">
        <v>467.88</v>
      </c>
      <c r="M83" s="16">
        <f t="shared" si="0"/>
        <v>454.25333333333333</v>
      </c>
      <c r="N83" s="19">
        <f t="shared" si="1"/>
        <v>2271.2666666666664</v>
      </c>
    </row>
    <row r="84" spans="1:14" s="5" customFormat="1" ht="26.25" customHeight="1" x14ac:dyDescent="0.3">
      <c r="A84" s="40">
        <v>68</v>
      </c>
      <c r="B84" s="41"/>
      <c r="C84" s="41"/>
      <c r="D84" s="41"/>
      <c r="E84" s="41"/>
      <c r="F84" s="42"/>
      <c r="G84" s="26" t="s">
        <v>96</v>
      </c>
      <c r="H84" s="20" t="s">
        <v>24</v>
      </c>
      <c r="I84" s="11">
        <v>1</v>
      </c>
      <c r="J84" s="7">
        <v>7347.88</v>
      </c>
      <c r="K84" s="8">
        <v>7273.66</v>
      </c>
      <c r="L84" s="8">
        <v>7644.76</v>
      </c>
      <c r="M84" s="16">
        <f t="shared" si="0"/>
        <v>7422.1000000000013</v>
      </c>
      <c r="N84" s="19">
        <f t="shared" si="1"/>
        <v>7422.1000000000013</v>
      </c>
    </row>
    <row r="85" spans="1:14" s="5" customFormat="1" ht="26.25" customHeight="1" x14ac:dyDescent="0.3">
      <c r="A85" s="40">
        <v>69</v>
      </c>
      <c r="B85" s="41"/>
      <c r="C85" s="41"/>
      <c r="D85" s="41"/>
      <c r="E85" s="41"/>
      <c r="F85" s="42"/>
      <c r="G85" s="26" t="s">
        <v>97</v>
      </c>
      <c r="H85" s="20" t="s">
        <v>24</v>
      </c>
      <c r="I85" s="11">
        <v>40</v>
      </c>
      <c r="J85" s="7">
        <v>315.36</v>
      </c>
      <c r="K85" s="8">
        <v>312.18</v>
      </c>
      <c r="L85" s="8">
        <v>328.11</v>
      </c>
      <c r="M85" s="16">
        <f t="shared" si="0"/>
        <v>318.55</v>
      </c>
      <c r="N85" s="19">
        <f t="shared" si="1"/>
        <v>12742</v>
      </c>
    </row>
    <row r="86" spans="1:14" s="5" customFormat="1" ht="26.25" customHeight="1" x14ac:dyDescent="0.3">
      <c r="A86" s="40">
        <v>70</v>
      </c>
      <c r="B86" s="41"/>
      <c r="C86" s="41"/>
      <c r="D86" s="41"/>
      <c r="E86" s="41"/>
      <c r="F86" s="42"/>
      <c r="G86" s="26" t="s">
        <v>98</v>
      </c>
      <c r="H86" s="20" t="s">
        <v>24</v>
      </c>
      <c r="I86" s="11">
        <v>10</v>
      </c>
      <c r="J86" s="7">
        <v>165.08</v>
      </c>
      <c r="K86" s="8">
        <v>163.41999999999999</v>
      </c>
      <c r="L86" s="8">
        <v>171.75</v>
      </c>
      <c r="M86" s="16">
        <f t="shared" ref="M86:M92" si="2">SUM(J86:L86)/3</f>
        <v>166.75</v>
      </c>
      <c r="N86" s="19">
        <f t="shared" ref="N86:N92" si="3">I86*M86</f>
        <v>1667.5</v>
      </c>
    </row>
    <row r="87" spans="1:14" s="5" customFormat="1" ht="26.25" customHeight="1" x14ac:dyDescent="0.3">
      <c r="A87" s="40">
        <v>71</v>
      </c>
      <c r="B87" s="41"/>
      <c r="C87" s="41"/>
      <c r="D87" s="41"/>
      <c r="E87" s="41"/>
      <c r="F87" s="42"/>
      <c r="G87" s="26" t="s">
        <v>99</v>
      </c>
      <c r="H87" s="20" t="s">
        <v>24</v>
      </c>
      <c r="I87" s="11">
        <v>3</v>
      </c>
      <c r="J87" s="7">
        <v>11954.25</v>
      </c>
      <c r="K87" s="8">
        <v>11833.5</v>
      </c>
      <c r="L87" s="8">
        <v>12437.25</v>
      </c>
      <c r="M87" s="16">
        <f t="shared" si="2"/>
        <v>12075</v>
      </c>
      <c r="N87" s="19">
        <f t="shared" si="3"/>
        <v>36225</v>
      </c>
    </row>
    <row r="88" spans="1:14" s="5" customFormat="1" ht="36.75" customHeight="1" x14ac:dyDescent="0.3">
      <c r="A88" s="40">
        <v>72</v>
      </c>
      <c r="B88" s="41"/>
      <c r="C88" s="41"/>
      <c r="D88" s="41"/>
      <c r="E88" s="41"/>
      <c r="F88" s="42"/>
      <c r="G88" s="26" t="s">
        <v>100</v>
      </c>
      <c r="H88" s="20" t="s">
        <v>24</v>
      </c>
      <c r="I88" s="11">
        <v>1</v>
      </c>
      <c r="J88" s="7">
        <v>2003.76</v>
      </c>
      <c r="K88" s="8">
        <v>1983.52</v>
      </c>
      <c r="L88" s="8">
        <v>2084.7199999999998</v>
      </c>
      <c r="M88" s="16">
        <f t="shared" si="2"/>
        <v>2024</v>
      </c>
      <c r="N88" s="19">
        <f t="shared" si="3"/>
        <v>2024</v>
      </c>
    </row>
    <row r="89" spans="1:14" s="5" customFormat="1" ht="26.25" customHeight="1" x14ac:dyDescent="0.3">
      <c r="A89" s="40">
        <v>73</v>
      </c>
      <c r="B89" s="41"/>
      <c r="C89" s="41"/>
      <c r="D89" s="41"/>
      <c r="E89" s="41"/>
      <c r="F89" s="42"/>
      <c r="G89" s="26" t="s">
        <v>101</v>
      </c>
      <c r="H89" s="20" t="s">
        <v>24</v>
      </c>
      <c r="I89" s="11">
        <v>10</v>
      </c>
      <c r="J89" s="7">
        <v>273.24</v>
      </c>
      <c r="K89" s="8">
        <v>270.48</v>
      </c>
      <c r="L89" s="8">
        <v>284.27999999999997</v>
      </c>
      <c r="M89" s="16">
        <f t="shared" si="2"/>
        <v>276</v>
      </c>
      <c r="N89" s="19">
        <f t="shared" si="3"/>
        <v>2760</v>
      </c>
    </row>
    <row r="90" spans="1:14" s="5" customFormat="1" ht="26.25" customHeight="1" x14ac:dyDescent="0.3">
      <c r="A90" s="40">
        <v>74</v>
      </c>
      <c r="B90" s="41"/>
      <c r="C90" s="41"/>
      <c r="D90" s="41"/>
      <c r="E90" s="41"/>
      <c r="F90" s="42"/>
      <c r="G90" s="26" t="s">
        <v>102</v>
      </c>
      <c r="H90" s="20" t="s">
        <v>17</v>
      </c>
      <c r="I90" s="11">
        <v>8</v>
      </c>
      <c r="J90" s="7">
        <v>273.24</v>
      </c>
      <c r="K90" s="8">
        <v>270.48</v>
      </c>
      <c r="L90" s="8">
        <v>284.27999999999997</v>
      </c>
      <c r="M90" s="16">
        <f t="shared" si="2"/>
        <v>276</v>
      </c>
      <c r="N90" s="19">
        <f t="shared" si="3"/>
        <v>2208</v>
      </c>
    </row>
    <row r="91" spans="1:14" s="5" customFormat="1" ht="39.75" customHeight="1" x14ac:dyDescent="0.3">
      <c r="A91" s="40">
        <v>75</v>
      </c>
      <c r="B91" s="41"/>
      <c r="C91" s="41"/>
      <c r="D91" s="41"/>
      <c r="E91" s="41"/>
      <c r="F91" s="42"/>
      <c r="G91" s="26" t="s">
        <v>103</v>
      </c>
      <c r="H91" s="20" t="s">
        <v>24</v>
      </c>
      <c r="I91" s="11">
        <v>40</v>
      </c>
      <c r="J91" s="7">
        <v>1480.05</v>
      </c>
      <c r="K91" s="8">
        <v>1465.1</v>
      </c>
      <c r="L91" s="8">
        <v>1539.85</v>
      </c>
      <c r="M91" s="16">
        <f t="shared" si="2"/>
        <v>1495</v>
      </c>
      <c r="N91" s="19">
        <f t="shared" si="3"/>
        <v>59800</v>
      </c>
    </row>
    <row r="92" spans="1:14" s="5" customFormat="1" ht="26.25" customHeight="1" x14ac:dyDescent="0.3">
      <c r="A92" s="40">
        <v>76</v>
      </c>
      <c r="B92" s="41"/>
      <c r="C92" s="41"/>
      <c r="D92" s="41"/>
      <c r="E92" s="41"/>
      <c r="F92" s="42"/>
      <c r="G92" s="12" t="s">
        <v>104</v>
      </c>
      <c r="H92" s="20" t="s">
        <v>24</v>
      </c>
      <c r="I92" s="11">
        <v>3</v>
      </c>
      <c r="J92" s="7">
        <v>10905.69</v>
      </c>
      <c r="K92" s="8">
        <v>10795.53</v>
      </c>
      <c r="L92" s="8">
        <v>11346.33</v>
      </c>
      <c r="M92" s="16">
        <f t="shared" si="2"/>
        <v>11015.85</v>
      </c>
      <c r="N92" s="19">
        <f t="shared" si="3"/>
        <v>33047.550000000003</v>
      </c>
    </row>
    <row r="93" spans="1:14" x14ac:dyDescent="0.25">
      <c r="A93" s="44"/>
      <c r="B93" s="44"/>
      <c r="C93" s="44"/>
      <c r="D93" s="44"/>
      <c r="E93" s="44"/>
      <c r="F93" s="44"/>
      <c r="I93" s="6"/>
    </row>
    <row r="94" spans="1:14" ht="18.75" x14ac:dyDescent="0.3">
      <c r="A94" s="44"/>
      <c r="B94" s="44"/>
      <c r="C94" s="44"/>
      <c r="D94" s="44"/>
      <c r="E94" s="44"/>
      <c r="F94" s="44"/>
      <c r="G94" s="9" t="s">
        <v>21</v>
      </c>
      <c r="I94" s="6"/>
      <c r="N94" s="10">
        <f>SUM(N17:N92)</f>
        <v>793516.54666666652</v>
      </c>
    </row>
    <row r="95" spans="1:14" x14ac:dyDescent="0.25">
      <c r="A95" s="44"/>
      <c r="B95" s="44"/>
      <c r="C95" s="44"/>
      <c r="D95" s="44"/>
      <c r="E95" s="44"/>
      <c r="F95" s="44"/>
    </row>
    <row r="96" spans="1:14" ht="30" customHeight="1" x14ac:dyDescent="0.25">
      <c r="A96" s="44"/>
      <c r="B96" s="44"/>
      <c r="C96" s="44"/>
      <c r="D96" s="44"/>
      <c r="E96" s="44"/>
      <c r="F96" s="44"/>
      <c r="G96" s="27" t="s">
        <v>25</v>
      </c>
      <c r="H96" s="43" t="s">
        <v>106</v>
      </c>
      <c r="I96" s="43"/>
      <c r="J96" s="43"/>
      <c r="K96" s="43"/>
      <c r="L96" s="43"/>
      <c r="M96" s="43"/>
      <c r="N96" s="43"/>
    </row>
    <row r="97" spans="7:14" ht="146.25" customHeight="1" x14ac:dyDescent="0.25">
      <c r="G97" s="39" t="s">
        <v>33</v>
      </c>
      <c r="H97" s="39"/>
      <c r="I97" s="39"/>
      <c r="J97" s="39"/>
      <c r="K97" s="39"/>
      <c r="L97" s="39"/>
      <c r="M97" s="39"/>
      <c r="N97" s="39"/>
    </row>
    <row r="98" spans="7:14" ht="18.75" x14ac:dyDescent="0.3">
      <c r="G98" s="13"/>
      <c r="H98" s="13"/>
      <c r="I98" s="14"/>
      <c r="J98" s="14"/>
      <c r="K98" s="14"/>
      <c r="L98" s="14"/>
      <c r="M98" s="14"/>
      <c r="N98" s="15"/>
    </row>
  </sheetData>
  <mergeCells count="107">
    <mergeCell ref="A95:F95"/>
    <mergeCell ref="A96:F96"/>
    <mergeCell ref="A76:F76"/>
    <mergeCell ref="A77:F77"/>
    <mergeCell ref="A78:F78"/>
    <mergeCell ref="A84:F84"/>
    <mergeCell ref="A86:F86"/>
    <mergeCell ref="A71:F71"/>
    <mergeCell ref="A72:F72"/>
    <mergeCell ref="A73:F73"/>
    <mergeCell ref="A74:F74"/>
    <mergeCell ref="A75:F75"/>
    <mergeCell ref="A28:F28"/>
    <mergeCell ref="A66:F66"/>
    <mergeCell ref="A67:F67"/>
    <mergeCell ref="A68:F68"/>
    <mergeCell ref="A69:F69"/>
    <mergeCell ref="A70:F70"/>
    <mergeCell ref="A61:F61"/>
    <mergeCell ref="A62:F62"/>
    <mergeCell ref="A63:F63"/>
    <mergeCell ref="A64:F64"/>
    <mergeCell ref="A65:F65"/>
    <mergeCell ref="A35:F35"/>
    <mergeCell ref="A36:F36"/>
    <mergeCell ref="A37:F37"/>
    <mergeCell ref="A56:F56"/>
    <mergeCell ref="A57:F57"/>
    <mergeCell ref="A58:F58"/>
    <mergeCell ref="A59:F59"/>
    <mergeCell ref="A60:F60"/>
    <mergeCell ref="A22:F22"/>
    <mergeCell ref="A23:F23"/>
    <mergeCell ref="A29:F29"/>
    <mergeCell ref="A31:F31"/>
    <mergeCell ref="A32:F32"/>
    <mergeCell ref="A30:F30"/>
    <mergeCell ref="A40:F40"/>
    <mergeCell ref="A41:F41"/>
    <mergeCell ref="A38:F38"/>
    <mergeCell ref="A39:F39"/>
    <mergeCell ref="A33:F33"/>
    <mergeCell ref="A34:F34"/>
    <mergeCell ref="A24:F24"/>
    <mergeCell ref="A25:F25"/>
    <mergeCell ref="A26:F26"/>
    <mergeCell ref="A27:F27"/>
    <mergeCell ref="A45:F45"/>
    <mergeCell ref="A46:F46"/>
    <mergeCell ref="A55:F55"/>
    <mergeCell ref="A79:F79"/>
    <mergeCell ref="A47:F47"/>
    <mergeCell ref="A48:F48"/>
    <mergeCell ref="A49:F49"/>
    <mergeCell ref="A50:F50"/>
    <mergeCell ref="A51:F51"/>
    <mergeCell ref="A52:F52"/>
    <mergeCell ref="A53:F53"/>
    <mergeCell ref="A54:F54"/>
    <mergeCell ref="A5:H5"/>
    <mergeCell ref="G97:N97"/>
    <mergeCell ref="A81:F81"/>
    <mergeCell ref="A85:F85"/>
    <mergeCell ref="A82:F82"/>
    <mergeCell ref="H96:N96"/>
    <mergeCell ref="A83:F83"/>
    <mergeCell ref="A87:F87"/>
    <mergeCell ref="A88:F88"/>
    <mergeCell ref="A89:F89"/>
    <mergeCell ref="A90:F90"/>
    <mergeCell ref="A91:F91"/>
    <mergeCell ref="A92:F92"/>
    <mergeCell ref="A93:F93"/>
    <mergeCell ref="A94:F94"/>
    <mergeCell ref="A17:F17"/>
    <mergeCell ref="A18:F18"/>
    <mergeCell ref="A19:F19"/>
    <mergeCell ref="A20:F20"/>
    <mergeCell ref="A21:F21"/>
    <mergeCell ref="A80:F80"/>
    <mergeCell ref="A42:F42"/>
    <mergeCell ref="A43:F43"/>
    <mergeCell ref="A44:F44"/>
    <mergeCell ref="I15:I16"/>
    <mergeCell ref="J15:J16"/>
    <mergeCell ref="K15:K16"/>
    <mergeCell ref="A14:N14"/>
    <mergeCell ref="M1:N1"/>
    <mergeCell ref="L15:L16"/>
    <mergeCell ref="M15:M16"/>
    <mergeCell ref="N15:N16"/>
    <mergeCell ref="A15:F16"/>
    <mergeCell ref="G15:G16"/>
    <mergeCell ref="H15:H16"/>
    <mergeCell ref="A3:N3"/>
    <mergeCell ref="A4:H4"/>
    <mergeCell ref="I4:N4"/>
    <mergeCell ref="A6:H6"/>
    <mergeCell ref="I6:N6"/>
    <mergeCell ref="I5:N5"/>
    <mergeCell ref="A11:N11"/>
    <mergeCell ref="A12:N12"/>
    <mergeCell ref="A13:N13"/>
    <mergeCell ref="A7:N7"/>
    <mergeCell ref="A8:N8"/>
    <mergeCell ref="A9:N9"/>
    <mergeCell ref="A10:N10"/>
  </mergeCells>
  <phoneticPr fontId="4" type="noConversion"/>
  <pageMargins left="0.70866141732283472" right="0.19685039370078741" top="0.74803149606299213" bottom="0.74803149606299213" header="0.31496062992125984" footer="0.31496062992125984"/>
  <pageSetup paperSize="9" scale="54" fitToHeight="2" orientation="landscape" r:id="rId1"/>
  <rowBreaks count="2" manualBreakCount="2">
    <brk id="25" max="13" man="1"/>
    <brk id="42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Реактивы и реагенты</vt:lpstr>
      <vt:lpstr>'Реактивы и реагенты'!Область_печати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Владелец</cp:lastModifiedBy>
  <cp:lastPrinted>2024-02-08T14:00:20Z</cp:lastPrinted>
  <dcterms:created xsi:type="dcterms:W3CDTF">2014-11-19T08:38:45Z</dcterms:created>
  <dcterms:modified xsi:type="dcterms:W3CDTF">2024-02-09T12:03:11Z</dcterms:modified>
</cp:coreProperties>
</file>