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activeTab="0"/>
  </bookViews>
  <sheets>
    <sheet name="Лист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<sst xmlns="http://schemas.openxmlformats.org/spreadsheetml/2006/main" count="70" uniqueCount="51">
  <si>
    <t>Единица измерения</t>
  </si>
  <si>
    <t>Источники информации:</t>
  </si>
  <si>
    <t>№ п/п</t>
  </si>
  <si>
    <t>№2</t>
  </si>
  <si>
    <t>должность</t>
  </si>
  <si>
    <t>РАСЧЕТ ПРОИЗВЕЛ:</t>
  </si>
  <si>
    <t>ИТОГО:</t>
  </si>
  <si>
    <t>Источник цены № 1 - Коммерческое предложение 1</t>
  </si>
  <si>
    <t>Источник цены № 2 - Коммерческое предложение 2</t>
  </si>
  <si>
    <t>№3</t>
  </si>
  <si>
    <t>Источник цены № 3 - Коммерческое предложение 3</t>
  </si>
  <si>
    <t xml:space="preserve">Предмет договора: </t>
  </si>
  <si>
    <t>Ведущий специалист по закупкам</t>
  </si>
  <si>
    <t>Перисаева А.У.</t>
  </si>
  <si>
    <t>Используемый метод для определения начальной (максимальной) цены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</si>
  <si>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</si>
  <si>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</si>
  <si>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Приложение №1 к извещению</t>
  </si>
  <si>
    <t>Поставка экстемпоральных лекарственных препаратов  для нужд  ЧУЗ "КБ "РЖД-Медицина" г. Владикавказ" в 2024 году</t>
  </si>
  <si>
    <t>фл</t>
  </si>
  <si>
    <t>№1</t>
  </si>
  <si>
    <t>Глюкоза, раствор 5% 50мл стерильный для питья новорожденных</t>
  </si>
  <si>
    <t>Гидрокарбонат натрия раствор 4% 300мл для внутривенного введения</t>
  </si>
  <si>
    <t>Натрия хлорид раствор 10% 300мл для внутривенного введения</t>
  </si>
  <si>
    <t>Вода дистилированная раствор стерильный 400мл для обработки кювезов</t>
  </si>
  <si>
    <t>Хлоргексидин  раствор 0,5% 400мл для обработки ран</t>
  </si>
  <si>
    <t>Хлоргексидин раствор 0,1% 400мл для обработки ран</t>
  </si>
  <si>
    <t>Хлоргексидин раствор 0,05% 400мл для обработки ран</t>
  </si>
  <si>
    <t>Формалин раствор 10% 400мл для гистологии</t>
  </si>
  <si>
    <t>Формалин раствор 40% 400мл для гистологии</t>
  </si>
  <si>
    <t>Калия перманганат раствор 5% 200мл для кольпоскопии</t>
  </si>
  <si>
    <t>Уксусная кислота раствор 3% 200мл для кольпоскопии</t>
  </si>
  <si>
    <t>Перекись водорода раствор 3% 350мл</t>
  </si>
  <si>
    <t>Перекись водорода раствор 6% 4л</t>
  </si>
  <si>
    <t>Перекись водорода раствор 1% 400мл стерильный для новорожденных</t>
  </si>
  <si>
    <t>Перекись водорода раствор 3% 350мл стерильный для новорожденных</t>
  </si>
  <si>
    <t>Перекись водорода раствор 6% 400мл стерильный для новорожденных</t>
  </si>
  <si>
    <t>Протаргол раствор 3% 200мл</t>
  </si>
  <si>
    <t>Вазелин масло вазелиновое 10мл стерильное</t>
  </si>
  <si>
    <t>Фурациллин раствор 1:5000 300мл стерильный</t>
  </si>
  <si>
    <t>Нитрат серебра раствор 50% 50 мл</t>
  </si>
  <si>
    <t>Девять тысяч семьдесят пять рублей 51 копейка</t>
  </si>
  <si>
    <t>ОБОСНОВАНИЕ НАЧАЛЬНОЙ ЦЕНЫ ЕДИНИЦЫ ТОВАРА</t>
  </si>
  <si>
    <t>Средняя цена единицы, руб.</t>
  </si>
  <si>
    <t>определена по среднему значению вышеуказанных данных. Средняя цена за единицу округлена по математическим правилам округления до сотых долей числа.</t>
  </si>
  <si>
    <t>Наименование препарата</t>
  </si>
  <si>
    <t>Цена за единицу  , руб.</t>
  </si>
  <si>
    <t>Начальная цена единицы (руб.)*</t>
  </si>
  <si>
    <t xml:space="preserve">     Начальная максимальная сумма цен единиц экстемпоральных лекарственных препаратов составляет </t>
  </si>
  <si>
    <t xml:space="preserve">     *Максимальное значение цены договора -  600 000 (Шестьсот тысяч) рублей 00 копеек определена Покупателем </t>
  </si>
  <si>
    <t>Покупатель не может определить необходимый объем лекарственных препаратов. Оплата поставленных препаратов осуществляется исходя из объёма фактически поставленного объема в размере, не превышающем цены договора.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</si>
</sst>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"/>
    <numFmt numFmtId="188" formatCode="#,##0.00\ _₽"/>
    <numFmt numFmtId="189" formatCode="0.000000"/>
    <numFmt numFmtId="190" formatCode="0.00000"/>
    <numFmt numFmtId="191" formatCode="0.000"/>
    <numFmt numFmtId="192" formatCode="0.0"/>
    <numFmt numFmtId="193" formatCode="_-* #,##0.000_р_._-;\-* #,##0.000_р_._-;_-* &quot;-&quot;??_р_._-;_-@_-"/>
    <numFmt numFmtId="194" formatCode="[$-FC19]d\ mmmm\ yyyy\ &quot;г.&quot;"/>
    <numFmt numFmtId="195" formatCode="_-* #,##0.0_р_._-;\-* #,##0.0_р_._-;_-* &quot;-&quot;??_р_._-;_-@_-"/>
    <numFmt numFmtId="196" formatCode="_-* #,##0_р_._-;\-* #,##0_р_._-;_-* &quot;-&quot;??_р_._-;_-@_-"/>
    <numFmt numFmtId="197" formatCode="000000"/>
    <numFmt numFmtId="198" formatCode="#,##0.00;[Red]#,##0.00"/>
  </numFmts>
  <fonts count="5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3"/>
      <name val="Trebuchet MS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484848"/>
      <name val="Trebuchet MS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 4 2" xfId="54"/>
    <cellStyle name="Обычный 50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110" zoomScaleNormal="110" zoomScaleSheetLayoutView="110" zoomScalePageLayoutView="0" workbookViewId="0" topLeftCell="A29">
      <selection activeCell="B19" sqref="B19"/>
    </sheetView>
  </sheetViews>
  <sheetFormatPr defaultColWidth="9.00390625" defaultRowHeight="12.75"/>
  <cols>
    <col min="1" max="1" width="9.00390625" style="16" customWidth="1"/>
    <col min="2" max="2" width="86.125" style="16" customWidth="1"/>
    <col min="3" max="5" width="13.375" style="16" customWidth="1"/>
    <col min="6" max="6" width="12.875" style="16" customWidth="1"/>
    <col min="7" max="7" width="17.375" style="16" customWidth="1"/>
    <col min="8" max="8" width="18.00390625" style="16" customWidth="1"/>
    <col min="9" max="9" width="0.37109375" style="16" customWidth="1"/>
    <col min="10" max="10" width="25.875" style="16" customWidth="1"/>
    <col min="11" max="11" width="11.875" style="16" customWidth="1"/>
    <col min="12" max="12" width="10.875" style="16" customWidth="1"/>
    <col min="13" max="16384" width="9.125" style="16" customWidth="1"/>
  </cols>
  <sheetData>
    <row r="1" spans="1:9" s="4" customFormat="1" ht="15" customHeight="1">
      <c r="A1" s="3"/>
      <c r="B1" s="3"/>
      <c r="C1" s="3"/>
      <c r="D1" s="3"/>
      <c r="E1" s="49" t="s">
        <v>17</v>
      </c>
      <c r="F1" s="49"/>
      <c r="G1" s="49"/>
      <c r="H1" s="49"/>
      <c r="I1" s="49"/>
    </row>
    <row r="2" spans="1:9" s="4" customFormat="1" ht="11.25" customHeight="1">
      <c r="A2" s="5"/>
      <c r="B2" s="5"/>
      <c r="C2" s="5"/>
      <c r="D2" s="5"/>
      <c r="E2" s="60"/>
      <c r="F2" s="60"/>
      <c r="G2" s="60"/>
      <c r="H2" s="60"/>
      <c r="I2" s="60"/>
    </row>
    <row r="3" spans="1:9" s="6" customFormat="1" ht="15.75">
      <c r="A3" s="63" t="s">
        <v>42</v>
      </c>
      <c r="B3" s="64"/>
      <c r="C3" s="64"/>
      <c r="D3" s="64"/>
      <c r="E3" s="64"/>
      <c r="F3" s="64"/>
      <c r="G3" s="64"/>
      <c r="H3" s="64"/>
      <c r="I3" s="64"/>
    </row>
    <row r="4" spans="1:9" s="7" customFormat="1" ht="50.25" customHeight="1">
      <c r="A4" s="52" t="s">
        <v>11</v>
      </c>
      <c r="B4" s="52"/>
      <c r="C4" s="50" t="s">
        <v>18</v>
      </c>
      <c r="D4" s="50"/>
      <c r="E4" s="50"/>
      <c r="F4" s="50"/>
      <c r="G4" s="50"/>
      <c r="H4" s="50"/>
      <c r="I4" s="50"/>
    </row>
    <row r="5" spans="1:9" s="7" customFormat="1" ht="57.75" customHeight="1">
      <c r="A5" s="52" t="s">
        <v>14</v>
      </c>
      <c r="B5" s="52"/>
      <c r="C5" s="53" t="s">
        <v>15</v>
      </c>
      <c r="D5" s="53"/>
      <c r="E5" s="53"/>
      <c r="F5" s="53"/>
      <c r="G5" s="53"/>
      <c r="H5" s="53"/>
      <c r="I5" s="53"/>
    </row>
    <row r="6" spans="1:9" s="8" customFormat="1" ht="15.75">
      <c r="A6" s="51" t="s">
        <v>1</v>
      </c>
      <c r="B6" s="51"/>
      <c r="C6" s="61" t="s">
        <v>7</v>
      </c>
      <c r="D6" s="61"/>
      <c r="E6" s="61"/>
      <c r="F6" s="61"/>
      <c r="G6" s="61"/>
      <c r="H6" s="61"/>
      <c r="I6" s="61"/>
    </row>
    <row r="7" spans="1:9" s="8" customFormat="1" ht="15.75">
      <c r="A7" s="27"/>
      <c r="B7" s="27"/>
      <c r="C7" s="56" t="s">
        <v>8</v>
      </c>
      <c r="D7" s="56"/>
      <c r="E7" s="57"/>
      <c r="F7" s="57"/>
      <c r="G7" s="57"/>
      <c r="H7" s="26"/>
      <c r="I7" s="26"/>
    </row>
    <row r="8" spans="1:9" s="8" customFormat="1" ht="15.75">
      <c r="A8" s="9"/>
      <c r="B8" s="9"/>
      <c r="C8" s="61" t="s">
        <v>10</v>
      </c>
      <c r="D8" s="61"/>
      <c r="E8" s="61"/>
      <c r="F8" s="61"/>
      <c r="G8" s="61"/>
      <c r="H8" s="61"/>
      <c r="I8" s="61"/>
    </row>
    <row r="9" spans="1:9" s="8" customFormat="1" ht="15.75">
      <c r="A9" s="9"/>
      <c r="B9" s="9"/>
      <c r="C9" s="62"/>
      <c r="D9" s="62"/>
      <c r="E9" s="62"/>
      <c r="F9" s="62"/>
      <c r="G9" s="62"/>
      <c r="H9" s="62"/>
      <c r="I9" s="62"/>
    </row>
    <row r="10" spans="1:8" s="10" customFormat="1" ht="18" customHeight="1">
      <c r="A10" s="43" t="s">
        <v>2</v>
      </c>
      <c r="B10" s="43" t="s">
        <v>45</v>
      </c>
      <c r="C10" s="43" t="s">
        <v>0</v>
      </c>
      <c r="D10" s="45" t="s">
        <v>46</v>
      </c>
      <c r="E10" s="46"/>
      <c r="F10" s="47"/>
      <c r="G10" s="43" t="s">
        <v>43</v>
      </c>
      <c r="H10" s="44" t="s">
        <v>47</v>
      </c>
    </row>
    <row r="11" spans="1:8" s="10" customFormat="1" ht="47.25" customHeight="1">
      <c r="A11" s="43"/>
      <c r="B11" s="43"/>
      <c r="C11" s="43"/>
      <c r="D11" s="21" t="s">
        <v>20</v>
      </c>
      <c r="E11" s="21" t="s">
        <v>3</v>
      </c>
      <c r="F11" s="21" t="s">
        <v>9</v>
      </c>
      <c r="G11" s="43"/>
      <c r="H11" s="44"/>
    </row>
    <row r="12" spans="1:8" s="24" customFormat="1" ht="15" customHeight="1">
      <c r="A12" s="22">
        <v>1</v>
      </c>
      <c r="B12" s="22">
        <v>2</v>
      </c>
      <c r="C12" s="22">
        <v>3</v>
      </c>
      <c r="D12" s="22"/>
      <c r="E12" s="22">
        <v>5</v>
      </c>
      <c r="F12" s="22">
        <v>6</v>
      </c>
      <c r="G12" s="22">
        <v>7</v>
      </c>
      <c r="H12" s="23">
        <v>8</v>
      </c>
    </row>
    <row r="13" spans="1:8" s="2" customFormat="1" ht="33.75" customHeight="1">
      <c r="A13" s="1">
        <v>1</v>
      </c>
      <c r="B13" s="37" t="s">
        <v>21</v>
      </c>
      <c r="C13" s="1" t="s">
        <v>19</v>
      </c>
      <c r="D13" s="20">
        <v>95.82</v>
      </c>
      <c r="E13" s="20">
        <v>98.69</v>
      </c>
      <c r="F13" s="20">
        <v>100.61</v>
      </c>
      <c r="G13" s="20">
        <f>(D13+E13+F13)/3</f>
        <v>98.37</v>
      </c>
      <c r="H13" s="20">
        <f>G13</f>
        <v>98.37</v>
      </c>
    </row>
    <row r="14" spans="1:8" s="2" customFormat="1" ht="33.75" customHeight="1">
      <c r="A14" s="1">
        <v>2</v>
      </c>
      <c r="B14" s="37" t="s">
        <v>22</v>
      </c>
      <c r="C14" s="1" t="s">
        <v>19</v>
      </c>
      <c r="D14" s="20">
        <v>95.18</v>
      </c>
      <c r="E14" s="20">
        <v>98.04</v>
      </c>
      <c r="F14" s="20">
        <v>99.94</v>
      </c>
      <c r="G14" s="20">
        <f aca="true" t="shared" si="0" ref="G14:G33">(D14+E14+F14)/3</f>
        <v>97.72</v>
      </c>
      <c r="H14" s="20">
        <f aca="true" t="shared" si="1" ref="H14:H32">G14</f>
        <v>97.72</v>
      </c>
    </row>
    <row r="15" spans="1:8" s="2" customFormat="1" ht="33.75" customHeight="1">
      <c r="A15" s="1">
        <v>3</v>
      </c>
      <c r="B15" s="37" t="s">
        <v>23</v>
      </c>
      <c r="C15" s="1" t="s">
        <v>19</v>
      </c>
      <c r="D15" s="20">
        <v>102.05</v>
      </c>
      <c r="E15" s="20">
        <v>105.11</v>
      </c>
      <c r="F15" s="20">
        <v>107.15</v>
      </c>
      <c r="G15" s="20">
        <f t="shared" si="0"/>
        <v>104.77</v>
      </c>
      <c r="H15" s="20">
        <f t="shared" si="1"/>
        <v>104.77</v>
      </c>
    </row>
    <row r="16" spans="1:8" s="2" customFormat="1" ht="33.75" customHeight="1">
      <c r="A16" s="1">
        <v>4</v>
      </c>
      <c r="B16" s="37" t="s">
        <v>24</v>
      </c>
      <c r="C16" s="1" t="s">
        <v>19</v>
      </c>
      <c r="D16" s="20">
        <v>89.8</v>
      </c>
      <c r="E16" s="20">
        <v>92.49</v>
      </c>
      <c r="F16" s="20">
        <v>94.29</v>
      </c>
      <c r="G16" s="20">
        <f t="shared" si="0"/>
        <v>92.19</v>
      </c>
      <c r="H16" s="20">
        <f t="shared" si="1"/>
        <v>92.19</v>
      </c>
    </row>
    <row r="17" spans="1:8" s="2" customFormat="1" ht="36.75" customHeight="1">
      <c r="A17" s="1">
        <v>5</v>
      </c>
      <c r="B17" s="38" t="s">
        <v>25</v>
      </c>
      <c r="C17" s="1" t="s">
        <v>19</v>
      </c>
      <c r="D17" s="20">
        <v>113.7</v>
      </c>
      <c r="E17" s="20">
        <v>117.11</v>
      </c>
      <c r="F17" s="20">
        <v>119.39</v>
      </c>
      <c r="G17" s="20">
        <f t="shared" si="0"/>
        <v>116.73</v>
      </c>
      <c r="H17" s="20">
        <f t="shared" si="1"/>
        <v>116.73</v>
      </c>
    </row>
    <row r="18" spans="1:8" s="2" customFormat="1" ht="27" customHeight="1">
      <c r="A18" s="1">
        <v>6</v>
      </c>
      <c r="B18" s="37" t="s">
        <v>26</v>
      </c>
      <c r="C18" s="1" t="s">
        <v>19</v>
      </c>
      <c r="D18" s="20">
        <v>88.3</v>
      </c>
      <c r="E18" s="20">
        <v>90.95</v>
      </c>
      <c r="F18" s="20">
        <v>92.72</v>
      </c>
      <c r="G18" s="20">
        <f t="shared" si="0"/>
        <v>90.66</v>
      </c>
      <c r="H18" s="20">
        <f t="shared" si="1"/>
        <v>90.66</v>
      </c>
    </row>
    <row r="19" spans="1:8" s="2" customFormat="1" ht="50.25" customHeight="1">
      <c r="A19" s="1">
        <v>7</v>
      </c>
      <c r="B19" s="38" t="s">
        <v>27</v>
      </c>
      <c r="C19" s="1" t="s">
        <v>19</v>
      </c>
      <c r="D19" s="20">
        <v>84.9</v>
      </c>
      <c r="E19" s="20">
        <v>87.45</v>
      </c>
      <c r="F19" s="20">
        <v>89.15</v>
      </c>
      <c r="G19" s="20">
        <f t="shared" si="0"/>
        <v>87.17</v>
      </c>
      <c r="H19" s="20">
        <f t="shared" si="1"/>
        <v>87.17</v>
      </c>
    </row>
    <row r="20" spans="1:8" s="2" customFormat="1" ht="19.5" customHeight="1">
      <c r="A20" s="1">
        <v>8</v>
      </c>
      <c r="B20" s="38" t="s">
        <v>28</v>
      </c>
      <c r="C20" s="1" t="s">
        <v>19</v>
      </c>
      <c r="D20" s="20">
        <v>107.7</v>
      </c>
      <c r="E20" s="20">
        <v>110.93</v>
      </c>
      <c r="F20" s="20">
        <v>113.09</v>
      </c>
      <c r="G20" s="20">
        <f t="shared" si="0"/>
        <v>110.57</v>
      </c>
      <c r="H20" s="20">
        <f t="shared" si="1"/>
        <v>110.57</v>
      </c>
    </row>
    <row r="21" spans="1:8" s="2" customFormat="1" ht="47.25" customHeight="1">
      <c r="A21" s="1">
        <v>9</v>
      </c>
      <c r="B21" s="37" t="s">
        <v>29</v>
      </c>
      <c r="C21" s="1" t="s">
        <v>19</v>
      </c>
      <c r="D21" s="20">
        <v>353.7</v>
      </c>
      <c r="E21" s="20">
        <v>364.31</v>
      </c>
      <c r="F21" s="20">
        <v>371.39</v>
      </c>
      <c r="G21" s="20">
        <f t="shared" si="0"/>
        <v>363.13</v>
      </c>
      <c r="H21" s="20">
        <f t="shared" si="1"/>
        <v>363.13</v>
      </c>
    </row>
    <row r="22" spans="1:8" s="2" customFormat="1" ht="37.5" customHeight="1">
      <c r="A22" s="1">
        <v>10</v>
      </c>
      <c r="B22" s="37" t="s">
        <v>30</v>
      </c>
      <c r="C22" s="1" t="s">
        <v>19</v>
      </c>
      <c r="D22" s="20">
        <v>252.37</v>
      </c>
      <c r="E22" s="20">
        <v>259.94</v>
      </c>
      <c r="F22" s="20">
        <v>264.99</v>
      </c>
      <c r="G22" s="20">
        <f t="shared" si="0"/>
        <v>259.1</v>
      </c>
      <c r="H22" s="20">
        <f t="shared" si="1"/>
        <v>259.1</v>
      </c>
    </row>
    <row r="23" spans="1:8" s="2" customFormat="1" ht="36" customHeight="1">
      <c r="A23" s="1">
        <v>11</v>
      </c>
      <c r="B23" s="37" t="s">
        <v>31</v>
      </c>
      <c r="C23" s="1" t="s">
        <v>19</v>
      </c>
      <c r="D23" s="20">
        <v>72.1</v>
      </c>
      <c r="E23" s="20">
        <v>74.26</v>
      </c>
      <c r="F23" s="20">
        <v>75.71</v>
      </c>
      <c r="G23" s="20">
        <f t="shared" si="0"/>
        <v>74.02</v>
      </c>
      <c r="H23" s="20">
        <f t="shared" si="1"/>
        <v>74.02</v>
      </c>
    </row>
    <row r="24" spans="1:8" s="2" customFormat="1" ht="24.75" customHeight="1">
      <c r="A24" s="1">
        <v>12</v>
      </c>
      <c r="B24" s="37" t="s">
        <v>32</v>
      </c>
      <c r="C24" s="1" t="s">
        <v>19</v>
      </c>
      <c r="D24" s="20">
        <v>98.83</v>
      </c>
      <c r="E24" s="20">
        <v>101.79</v>
      </c>
      <c r="F24" s="20">
        <v>103.77</v>
      </c>
      <c r="G24" s="20">
        <f t="shared" si="0"/>
        <v>101.46</v>
      </c>
      <c r="H24" s="20">
        <f t="shared" si="1"/>
        <v>101.46</v>
      </c>
    </row>
    <row r="25" spans="1:8" s="2" customFormat="1" ht="49.5" customHeight="1">
      <c r="A25" s="1">
        <v>13</v>
      </c>
      <c r="B25" s="38" t="s">
        <v>33</v>
      </c>
      <c r="C25" s="1" t="s">
        <v>19</v>
      </c>
      <c r="D25" s="20">
        <v>555</v>
      </c>
      <c r="E25" s="20">
        <v>571.65</v>
      </c>
      <c r="F25" s="20">
        <v>582.75</v>
      </c>
      <c r="G25" s="20">
        <f t="shared" si="0"/>
        <v>569.8</v>
      </c>
      <c r="H25" s="20">
        <f t="shared" si="1"/>
        <v>569.8</v>
      </c>
    </row>
    <row r="26" spans="1:8" s="2" customFormat="1" ht="35.25" customHeight="1">
      <c r="A26" s="1">
        <v>14</v>
      </c>
      <c r="B26" s="38" t="s">
        <v>34</v>
      </c>
      <c r="C26" s="1" t="s">
        <v>19</v>
      </c>
      <c r="D26" s="20">
        <v>88.85</v>
      </c>
      <c r="E26" s="20">
        <v>91.52</v>
      </c>
      <c r="F26" s="20">
        <v>93.29</v>
      </c>
      <c r="G26" s="20">
        <f t="shared" si="0"/>
        <v>91.22</v>
      </c>
      <c r="H26" s="20">
        <f t="shared" si="1"/>
        <v>91.22</v>
      </c>
    </row>
    <row r="27" spans="1:8" s="2" customFormat="1" ht="36.75" customHeight="1">
      <c r="A27" s="1">
        <v>15</v>
      </c>
      <c r="B27" s="37" t="s">
        <v>35</v>
      </c>
      <c r="C27" s="1" t="s">
        <v>19</v>
      </c>
      <c r="D27" s="20">
        <v>98.83</v>
      </c>
      <c r="E27" s="20">
        <v>101.79</v>
      </c>
      <c r="F27" s="20">
        <v>103.77</v>
      </c>
      <c r="G27" s="20">
        <f t="shared" si="0"/>
        <v>101.46</v>
      </c>
      <c r="H27" s="20">
        <f t="shared" si="1"/>
        <v>101.46</v>
      </c>
    </row>
    <row r="28" spans="1:8" s="2" customFormat="1" ht="39.75" customHeight="1">
      <c r="A28" s="1">
        <v>16</v>
      </c>
      <c r="B28" s="37" t="s">
        <v>36</v>
      </c>
      <c r="C28" s="1" t="s">
        <v>19</v>
      </c>
      <c r="D28" s="20">
        <v>120.7</v>
      </c>
      <c r="E28" s="20">
        <v>124.32</v>
      </c>
      <c r="F28" s="20">
        <v>126.74</v>
      </c>
      <c r="G28" s="20">
        <f t="shared" si="0"/>
        <v>123.92</v>
      </c>
      <c r="H28" s="20">
        <f t="shared" si="1"/>
        <v>123.92</v>
      </c>
    </row>
    <row r="29" spans="1:8" s="2" customFormat="1" ht="39.75" customHeight="1">
      <c r="A29" s="1">
        <v>17</v>
      </c>
      <c r="B29" s="37" t="s">
        <v>40</v>
      </c>
      <c r="C29" s="1" t="s">
        <v>19</v>
      </c>
      <c r="D29" s="20">
        <v>5915.25</v>
      </c>
      <c r="E29" s="20">
        <v>6092.71</v>
      </c>
      <c r="F29" s="20">
        <v>6211.01</v>
      </c>
      <c r="G29" s="20">
        <f t="shared" si="0"/>
        <v>6072.99</v>
      </c>
      <c r="H29" s="20">
        <f t="shared" si="1"/>
        <v>6072.99</v>
      </c>
    </row>
    <row r="30" spans="1:8" s="2" customFormat="1" ht="34.5" customHeight="1">
      <c r="A30" s="1">
        <v>18</v>
      </c>
      <c r="B30" s="37" t="s">
        <v>37</v>
      </c>
      <c r="C30" s="1" t="s">
        <v>19</v>
      </c>
      <c r="D30" s="20">
        <v>335.4</v>
      </c>
      <c r="E30" s="20">
        <v>345.46</v>
      </c>
      <c r="F30" s="20">
        <v>352.17</v>
      </c>
      <c r="G30" s="20">
        <f t="shared" si="0"/>
        <v>344.34</v>
      </c>
      <c r="H30" s="20">
        <f t="shared" si="1"/>
        <v>344.34</v>
      </c>
    </row>
    <row r="31" spans="1:8" s="2" customFormat="1" ht="42.75" customHeight="1">
      <c r="A31" s="1">
        <v>19</v>
      </c>
      <c r="B31" s="37" t="s">
        <v>38</v>
      </c>
      <c r="C31" s="1" t="s">
        <v>19</v>
      </c>
      <c r="D31" s="20">
        <v>74.4</v>
      </c>
      <c r="E31" s="20">
        <v>76.63</v>
      </c>
      <c r="F31" s="20">
        <v>78.12</v>
      </c>
      <c r="G31" s="20">
        <f t="shared" si="0"/>
        <v>76.38</v>
      </c>
      <c r="H31" s="20">
        <f t="shared" si="1"/>
        <v>76.38</v>
      </c>
    </row>
    <row r="32" spans="1:8" s="2" customFormat="1" ht="19.5" customHeight="1">
      <c r="A32" s="1">
        <v>20</v>
      </c>
      <c r="B32" s="37" t="s">
        <v>39</v>
      </c>
      <c r="C32" s="1" t="s">
        <v>19</v>
      </c>
      <c r="D32" s="20">
        <v>96.92</v>
      </c>
      <c r="E32" s="20">
        <v>99.83</v>
      </c>
      <c r="F32" s="20">
        <v>101.77</v>
      </c>
      <c r="G32" s="20">
        <f t="shared" si="0"/>
        <v>99.51</v>
      </c>
      <c r="H32" s="20">
        <f t="shared" si="1"/>
        <v>99.51</v>
      </c>
    </row>
    <row r="33" spans="1:8" s="11" customFormat="1" ht="15.75">
      <c r="A33" s="32"/>
      <c r="B33" s="33" t="s">
        <v>6</v>
      </c>
      <c r="C33" s="34"/>
      <c r="D33" s="35">
        <f>SUM(D13:D32)</f>
        <v>8839.8</v>
      </c>
      <c r="E33" s="35">
        <f>SUM(E13:E32)</f>
        <v>9104.98</v>
      </c>
      <c r="F33" s="35">
        <f>SUM(F13:F32)</f>
        <v>9281.82</v>
      </c>
      <c r="G33" s="20">
        <f t="shared" si="0"/>
        <v>9075.53</v>
      </c>
      <c r="H33" s="36">
        <f>SUM(H13:H32)</f>
        <v>9075.51</v>
      </c>
    </row>
    <row r="34" spans="1:9" s="13" customFormat="1" ht="13.5" customHeight="1">
      <c r="A34" s="55"/>
      <c r="B34" s="55"/>
      <c r="C34" s="55"/>
      <c r="D34" s="55"/>
      <c r="E34" s="55"/>
      <c r="F34" s="55"/>
      <c r="G34" s="55"/>
      <c r="H34" s="55"/>
      <c r="I34" s="55"/>
    </row>
    <row r="35" spans="1:9" s="14" customFormat="1" ht="33" customHeight="1">
      <c r="A35" s="58" t="s">
        <v>48</v>
      </c>
      <c r="B35" s="58"/>
      <c r="C35" s="48" t="s">
        <v>41</v>
      </c>
      <c r="D35" s="48"/>
      <c r="E35" s="48"/>
      <c r="F35" s="48"/>
      <c r="G35" s="48"/>
      <c r="H35" s="48"/>
      <c r="I35" s="9"/>
    </row>
    <row r="36" spans="1:9" s="14" customFormat="1" ht="39" customHeight="1">
      <c r="A36" s="65" t="s">
        <v>44</v>
      </c>
      <c r="B36" s="65"/>
      <c r="C36" s="65"/>
      <c r="D36" s="65"/>
      <c r="E36" s="65"/>
      <c r="F36" s="65"/>
      <c r="G36" s="65"/>
      <c r="H36" s="65"/>
      <c r="I36" s="9"/>
    </row>
    <row r="37" spans="1:9" s="14" customFormat="1" ht="33.75" customHeight="1">
      <c r="A37" s="66" t="s">
        <v>49</v>
      </c>
      <c r="B37" s="67"/>
      <c r="C37" s="67"/>
      <c r="D37" s="67"/>
      <c r="E37" s="67"/>
      <c r="F37" s="67"/>
      <c r="G37" s="67"/>
      <c r="H37" s="68"/>
      <c r="I37" s="40"/>
    </row>
    <row r="38" spans="1:9" s="14" customFormat="1" ht="15.75">
      <c r="A38" s="25"/>
      <c r="B38" s="25"/>
      <c r="C38" s="25"/>
      <c r="D38" s="25"/>
      <c r="E38" s="25"/>
      <c r="F38" s="25"/>
      <c r="G38" s="25"/>
      <c r="H38" s="25"/>
      <c r="I38" s="25"/>
    </row>
    <row r="39" spans="1:9" s="13" customFormat="1" ht="37.5" customHeight="1">
      <c r="A39" s="59" t="s">
        <v>50</v>
      </c>
      <c r="B39" s="59"/>
      <c r="C39" s="59"/>
      <c r="D39" s="59"/>
      <c r="E39" s="59"/>
      <c r="F39" s="59"/>
      <c r="G39" s="59"/>
      <c r="H39" s="59"/>
      <c r="I39" s="59"/>
    </row>
    <row r="40" spans="1:9" s="13" customFormat="1" ht="113.25" customHeight="1">
      <c r="A40" s="59" t="s">
        <v>16</v>
      </c>
      <c r="B40" s="59"/>
      <c r="C40" s="59"/>
      <c r="D40" s="59"/>
      <c r="E40" s="59"/>
      <c r="F40" s="59"/>
      <c r="G40" s="59"/>
      <c r="H40" s="59"/>
      <c r="I40" s="59"/>
    </row>
    <row r="41" spans="1:9" s="13" customFormat="1" ht="39" customHeight="1">
      <c r="A41" s="52" t="s">
        <v>5</v>
      </c>
      <c r="B41" s="52"/>
      <c r="C41" s="12"/>
      <c r="D41" s="12"/>
      <c r="E41" s="12"/>
      <c r="F41" s="12"/>
      <c r="G41" s="12"/>
      <c r="H41" s="12"/>
      <c r="I41" s="12"/>
    </row>
    <row r="42" spans="1:9" ht="34.5" customHeight="1">
      <c r="A42" s="41" t="s">
        <v>12</v>
      </c>
      <c r="B42" s="41"/>
      <c r="C42" s="41"/>
      <c r="D42" s="39"/>
      <c r="E42" s="8"/>
      <c r="F42" s="8"/>
      <c r="G42" s="15" t="s">
        <v>13</v>
      </c>
      <c r="H42" s="8"/>
      <c r="I42" s="29"/>
    </row>
    <row r="43" spans="1:9" s="19" customFormat="1" ht="15.75">
      <c r="A43" s="42" t="s">
        <v>4</v>
      </c>
      <c r="B43" s="42"/>
      <c r="C43" s="42"/>
      <c r="D43" s="28"/>
      <c r="E43" s="8"/>
      <c r="F43" s="8"/>
      <c r="G43" s="18"/>
      <c r="H43" s="17"/>
      <c r="I43" s="28"/>
    </row>
    <row r="44" spans="1:9" ht="15.75">
      <c r="A44" s="54"/>
      <c r="B44" s="54"/>
      <c r="C44" s="8"/>
      <c r="D44" s="8"/>
      <c r="E44" s="8"/>
      <c r="F44" s="8"/>
      <c r="G44" s="8"/>
      <c r="H44" s="8"/>
      <c r="I44" s="30"/>
    </row>
    <row r="48" ht="18.75">
      <c r="B48" s="31"/>
    </row>
  </sheetData>
  <sheetProtection/>
  <mergeCells count="29">
    <mergeCell ref="A37:H37"/>
    <mergeCell ref="A39:I39"/>
    <mergeCell ref="A40:I40"/>
    <mergeCell ref="E2:I2"/>
    <mergeCell ref="C6:I6"/>
    <mergeCell ref="C8:I8"/>
    <mergeCell ref="C9:I9"/>
    <mergeCell ref="A3:I3"/>
    <mergeCell ref="A4:B4"/>
    <mergeCell ref="A36:H36"/>
    <mergeCell ref="E1:I1"/>
    <mergeCell ref="C4:I4"/>
    <mergeCell ref="A6:B6"/>
    <mergeCell ref="A5:B5"/>
    <mergeCell ref="C5:I5"/>
    <mergeCell ref="A44:B44"/>
    <mergeCell ref="G10:G11"/>
    <mergeCell ref="A34:I34"/>
    <mergeCell ref="C7:G7"/>
    <mergeCell ref="A35:B35"/>
    <mergeCell ref="A42:C42"/>
    <mergeCell ref="A43:C43"/>
    <mergeCell ref="B10:B11"/>
    <mergeCell ref="C10:C11"/>
    <mergeCell ref="A10:A11"/>
    <mergeCell ref="H10:H11"/>
    <mergeCell ref="D10:F10"/>
    <mergeCell ref="C35:H35"/>
    <mergeCell ref="A41:B41"/>
  </mergeCells>
  <printOptions/>
  <pageMargins left="0.35433070866141736" right="0.2362204724409449" top="0.7874015748031497" bottom="0.3937007874015748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Владелец</cp:lastModifiedBy>
  <cp:lastPrinted>2024-01-11T13:48:03Z</cp:lastPrinted>
  <dcterms:created xsi:type="dcterms:W3CDTF">2011-05-12T05:59:29Z</dcterms:created>
  <dcterms:modified xsi:type="dcterms:W3CDTF">2024-01-17T21:16:44Z</dcterms:modified>
  <cp:category/>
  <cp:version/>
  <cp:contentType/>
  <cp:contentStatus/>
</cp:coreProperties>
</file>