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МРМ\№ 24040503007\"/>
    </mc:Choice>
  </mc:AlternateContent>
  <xr:revisionPtr revIDLastSave="0" documentId="13_ncr:1_{F8182B78-FE37-4FD5-B2BD-2DC166B0BE7D}" xr6:coauthVersionLast="47" xr6:coauthVersionMax="47" xr10:uidLastSave="{00000000-0000-0000-0000-000000000000}"/>
  <bookViews>
    <workbookView xWindow="0" yWindow="0" windowWidth="28800" windowHeight="15600" tabRatio="500" xr2:uid="{00000000-000D-0000-FFFF-FFFF00000000}"/>
  </bookViews>
  <sheets>
    <sheet name="Расчет НМЦ" sheetId="2" r:id="rId1"/>
  </sheets>
  <externalReferences>
    <externalReference r:id="rId2"/>
  </externalReferences>
  <definedNames>
    <definedName name="_xlnm.Print_Area" localSheetId="0">'Расчет НМЦ'!$A$1:$H$29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2" l="1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15" i="2"/>
  <c r="H15" i="2" s="1"/>
  <c r="H26" i="2" l="1"/>
  <c r="B27" i="2"/>
</calcChain>
</file>

<file path=xl/sharedStrings.xml><?xml version="1.0" encoding="utf-8"?>
<sst xmlns="http://schemas.openxmlformats.org/spreadsheetml/2006/main" count="87" uniqueCount="79">
  <si>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</si>
  <si>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</si>
  <si>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</si>
  <si>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</si>
  <si>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</si>
  <si>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</si>
  <si>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</si>
  <si>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</si>
  <si>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</si>
  <si>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</si>
  <si>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</si>
  <si>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</si>
  <si>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</si>
  <si>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</si>
  <si>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</si>
  <si>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</si>
  <si>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</si>
  <si>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</si>
  <si>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</si>
  <si>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</si>
  <si>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</si>
  <si>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</si>
  <si>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</si>
  <si>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</si>
  <si>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Ценовое предложение №1 </t>
  </si>
  <si>
    <t>Кол-во</t>
  </si>
  <si>
    <t>Ценовое предложение №3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</si>
  <si>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(в действующей редакции);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</si>
  <si>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Приложение №1 к извещению</t>
  </si>
  <si>
    <t>Поставка медицинских расходных материалов</t>
  </si>
  <si>
    <t>Обоснование начальной (максимальной) цены закупки № 24040503007</t>
  </si>
  <si>
    <t>Бахилы низкие - пл.25 гол.(авт) (40/520пар</t>
  </si>
  <si>
    <t>Зажим пупочный стерильный</t>
  </si>
  <si>
    <t>Пакеты на роды Гекса КБР -05</t>
  </si>
  <si>
    <t>Рубашка для рожениц 54 р одноразовая</t>
  </si>
  <si>
    <t>Рулон гигиенический ламинитрованный 200 м</t>
  </si>
  <si>
    <t>Фартук лам - пл.40 гол. дл. 140см (10/200шт)</t>
  </si>
  <si>
    <t>Халат одноразовый стерильный 54 р</t>
  </si>
  <si>
    <t>Набор смотровой гинекологический для ж/к НГ-3</t>
  </si>
  <si>
    <t>Простыня (95*70см, в рулоне с перфорацией, айрлайд ламинированный марки "Tutami adsorb A" пл.95 г/м2, белый) - 50 шт.</t>
  </si>
  <si>
    <t>Чехол на матрас на рез.(с 2-мя прост.) лам пл.40 гол./лам пл.60 спан бел.-2000х900х250мм</t>
  </si>
  <si>
    <t>Простыня рулон (Б-К-С) - пл.65 - 510х1600 мм (25шт/рул)</t>
  </si>
  <si>
    <t>пар</t>
  </si>
  <si>
    <t>шт.</t>
  </si>
  <si>
    <t>упак.</t>
  </si>
  <si>
    <t>п.м</t>
  </si>
  <si>
    <t>2,76</t>
  </si>
  <si>
    <t>24,64</t>
  </si>
  <si>
    <t>676</t>
  </si>
  <si>
    <t>87,03</t>
  </si>
  <si>
    <t>83,95</t>
  </si>
  <si>
    <t>61,34</t>
  </si>
  <si>
    <t>256,88</t>
  </si>
  <si>
    <t>169</t>
  </si>
  <si>
    <t>100,33</t>
  </si>
  <si>
    <t>488,8</t>
  </si>
  <si>
    <t>60,94</t>
  </si>
  <si>
    <t>2,84</t>
  </si>
  <si>
    <t>39,79</t>
  </si>
  <si>
    <t>710,69</t>
  </si>
  <si>
    <t>104,05</t>
  </si>
  <si>
    <t>100,88</t>
  </si>
  <si>
    <t>77,59</t>
  </si>
  <si>
    <t>279</t>
  </si>
  <si>
    <t>188,48</t>
  </si>
  <si>
    <t>117,75</t>
  </si>
  <si>
    <t>517,87</t>
  </si>
  <si>
    <t>77,18</t>
  </si>
  <si>
    <t>2,82</t>
  </si>
  <si>
    <t>39,4</t>
  </si>
  <si>
    <t>703,79</t>
  </si>
  <si>
    <t>103,04</t>
  </si>
  <si>
    <t>99,9</t>
  </si>
  <si>
    <t>76,84</t>
  </si>
  <si>
    <t>276,29</t>
  </si>
  <si>
    <t>186,65</t>
  </si>
  <si>
    <t>116,61</t>
  </si>
  <si>
    <t>512,85</t>
  </si>
  <si>
    <t>76,43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</si>
</sst>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2" fillId="0" borderId="3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6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4</xdr:row>
      <xdr:rowOff>55203</xdr:rowOff>
    </xdr:from>
    <xdr:to>
      <xdr:col>6</xdr:col>
      <xdr:colOff>428624</xdr:colOff>
      <xdr:row>5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sumprop.xla" TargetMode="External"/><Relationship Id="rId1" Type="http://schemas.openxmlformats.org/officeDocument/2006/relationships/externalLinkPath" Target="/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32"/>
  <sheetViews>
    <sheetView tabSelected="1" view="pageBreakPreview" topLeftCell="A17" zoomScale="80" zoomScaleNormal="100" zoomScaleSheetLayoutView="80" workbookViewId="0">
      <selection activeCell="H15" sqref="H15"/>
    </sheetView>
  </sheetViews>
  <sheetFormatPr defaultColWidth="11.5703125" defaultRowHeight="21" x14ac:dyDescent="0.35"/>
  <cols>
    <col min="1" max="1" width="91.140625" style="5" customWidth="1"/>
    <col min="2" max="2" width="20.42578125" style="5" customWidth="1"/>
    <col min="3" max="3" width="35" style="5" customWidth="1"/>
    <col min="4" max="4" width="29.85546875" style="5" customWidth="1"/>
    <col min="5" max="5" width="31.5703125" style="5" customWidth="1"/>
    <col min="6" max="6" width="31.42578125" style="5" customWidth="1"/>
    <col min="7" max="7" width="30.42578125" style="1" customWidth="1"/>
    <col min="8" max="8" width="33.7109375" style="1" customWidth="1"/>
    <col min="9" max="1014" width="11.5703125" style="1"/>
    <col min="1015" max="16384" width="11.5703125" style="2"/>
  </cols>
  <sheetData>
    <row r="1" spans="1:8" x14ac:dyDescent="0.35">
      <c r="G1" s="19" t="s">
        <v>28</v>
      </c>
      <c r="H1" s="19"/>
    </row>
    <row r="2" spans="1:8" ht="23.25" customHeight="1" x14ac:dyDescent="0.35">
      <c r="A2" s="31" t="s">
        <v>30</v>
      </c>
      <c r="B2" s="31"/>
      <c r="C2" s="31"/>
      <c r="D2" s="31"/>
      <c r="E2" s="31"/>
      <c r="F2" s="31"/>
      <c r="G2" s="31"/>
      <c r="H2" s="31"/>
    </row>
    <row r="3" spans="1:8" ht="45" customHeight="1" x14ac:dyDescent="0.35">
      <c r="A3" s="24" t="s">
        <v>11</v>
      </c>
      <c r="B3" s="24"/>
      <c r="C3" s="24"/>
      <c r="D3" s="33" t="s">
        <v>29</v>
      </c>
      <c r="E3" s="34"/>
      <c r="F3" s="34"/>
      <c r="G3" s="34"/>
      <c r="H3" s="34"/>
    </row>
    <row r="4" spans="1:8" ht="95.25" customHeight="1" x14ac:dyDescent="0.35">
      <c r="A4" s="32" t="s">
        <v>18</v>
      </c>
      <c r="B4" s="32"/>
      <c r="C4" s="32"/>
      <c r="D4" s="20" t="s">
        <v>12</v>
      </c>
      <c r="E4" s="21"/>
      <c r="F4" s="21"/>
      <c r="G4" s="21"/>
      <c r="H4" s="22"/>
    </row>
    <row r="5" spans="1:8" ht="48" customHeight="1" x14ac:dyDescent="0.35">
      <c r="A5" s="24" t="s">
        <v>19</v>
      </c>
      <c r="B5" s="24"/>
      <c r="C5" s="24"/>
      <c r="D5" s="24"/>
      <c r="E5" s="24"/>
      <c r="F5" s="24"/>
      <c r="G5" s="24"/>
      <c r="H5" s="24"/>
    </row>
    <row r="6" spans="1:8" x14ac:dyDescent="0.35">
      <c r="A6" s="24" t="s">
        <v>13</v>
      </c>
      <c r="B6" s="24"/>
      <c r="C6" s="24"/>
      <c r="D6" s="24"/>
      <c r="E6" s="24"/>
      <c r="F6" s="24"/>
      <c r="G6" s="24"/>
      <c r="H6" s="24"/>
    </row>
    <row r="7" spans="1:8" x14ac:dyDescent="0.35">
      <c r="A7" s="24" t="s">
        <v>14</v>
      </c>
      <c r="B7" s="24"/>
      <c r="C7" s="24"/>
      <c r="D7" s="24"/>
      <c r="E7" s="24"/>
      <c r="F7" s="24"/>
      <c r="G7" s="24"/>
      <c r="H7" s="24"/>
    </row>
    <row r="8" spans="1:8" x14ac:dyDescent="0.35">
      <c r="A8" s="24" t="s">
        <v>15</v>
      </c>
      <c r="B8" s="24"/>
      <c r="C8" s="24"/>
      <c r="D8" s="24"/>
      <c r="E8" s="24"/>
      <c r="F8" s="24"/>
      <c r="G8" s="24"/>
      <c r="H8" s="24"/>
    </row>
    <row r="9" spans="1:8" x14ac:dyDescent="0.35">
      <c r="A9" s="24" t="s">
        <v>16</v>
      </c>
      <c r="B9" s="24"/>
      <c r="C9" s="24"/>
      <c r="D9" s="24"/>
      <c r="E9" s="24"/>
      <c r="F9" s="24"/>
      <c r="G9" s="24"/>
      <c r="H9" s="24"/>
    </row>
    <row r="10" spans="1:8" x14ac:dyDescent="0.35">
      <c r="A10" s="24" t="s">
        <v>17</v>
      </c>
      <c r="B10" s="24"/>
      <c r="C10" s="24"/>
      <c r="D10" s="24"/>
      <c r="E10" s="24"/>
      <c r="F10" s="24"/>
      <c r="G10" s="24"/>
      <c r="H10" s="24"/>
    </row>
    <row r="11" spans="1:8" ht="64.5" customHeight="1" x14ac:dyDescent="0.35">
      <c r="A11" s="20" t="s">
        <v>23</v>
      </c>
      <c r="B11" s="21"/>
      <c r="C11" s="21"/>
      <c r="D11" s="21"/>
      <c r="E11" s="21"/>
      <c r="F11" s="21"/>
      <c r="G11" s="21"/>
      <c r="H11" s="22"/>
    </row>
    <row r="12" spans="1:8" ht="40.5" customHeight="1" x14ac:dyDescent="0.35">
      <c r="A12" s="24" t="s">
        <v>20</v>
      </c>
      <c r="B12" s="24"/>
      <c r="C12" s="24"/>
      <c r="D12" s="24"/>
      <c r="E12" s="24"/>
      <c r="F12" s="24"/>
      <c r="G12" s="24"/>
      <c r="H12" s="24"/>
    </row>
    <row r="13" spans="1:8" ht="60" customHeight="1" x14ac:dyDescent="0.35">
      <c r="A13" s="3" t="s">
        <v>21</v>
      </c>
      <c r="B13" s="3" t="s">
        <v>0</v>
      </c>
      <c r="C13" s="3" t="s">
        <v>25</v>
      </c>
      <c r="D13" s="3" t="s">
        <v>24</v>
      </c>
      <c r="E13" s="3" t="s">
        <v>1</v>
      </c>
      <c r="F13" s="3" t="s">
        <v>26</v>
      </c>
      <c r="G13" s="3" t="s">
        <v>2</v>
      </c>
      <c r="H13" s="3" t="s">
        <v>3</v>
      </c>
    </row>
    <row r="14" spans="1:8" s="1" customFormat="1" ht="15.75" customHeight="1" x14ac:dyDescent="0.35">
      <c r="A14" s="17" t="s">
        <v>4</v>
      </c>
      <c r="B14" s="17" t="s">
        <v>5</v>
      </c>
      <c r="C14" s="17" t="s">
        <v>6</v>
      </c>
      <c r="D14" s="4" t="s">
        <v>7</v>
      </c>
      <c r="E14" s="4"/>
      <c r="F14" s="4" t="s">
        <v>8</v>
      </c>
      <c r="G14" s="4" t="s">
        <v>9</v>
      </c>
      <c r="H14" s="4" t="s">
        <v>10</v>
      </c>
    </row>
    <row r="15" spans="1:8" s="1" customFormat="1" ht="38.25" customHeight="1" x14ac:dyDescent="0.35">
      <c r="A15" s="35" t="s">
        <v>31</v>
      </c>
      <c r="B15" s="18" t="s">
        <v>42</v>
      </c>
      <c r="C15" s="18">
        <v>50000</v>
      </c>
      <c r="D15" s="16" t="s">
        <v>46</v>
      </c>
      <c r="E15" s="4" t="s">
        <v>57</v>
      </c>
      <c r="F15" s="4" t="s">
        <v>68</v>
      </c>
      <c r="G15" s="7">
        <f>(D15+F15+E15)/3</f>
        <v>2.8066666666666666</v>
      </c>
      <c r="H15" s="14">
        <f>C15*G15</f>
        <v>140333.33333333334</v>
      </c>
    </row>
    <row r="16" spans="1:8" s="1" customFormat="1" ht="38.25" customHeight="1" x14ac:dyDescent="0.35">
      <c r="A16" s="35" t="s">
        <v>32</v>
      </c>
      <c r="B16" s="18" t="s">
        <v>43</v>
      </c>
      <c r="C16" s="18">
        <v>600</v>
      </c>
      <c r="D16" s="16" t="s">
        <v>47</v>
      </c>
      <c r="E16" s="4" t="s">
        <v>58</v>
      </c>
      <c r="F16" s="4" t="s">
        <v>69</v>
      </c>
      <c r="G16" s="7">
        <f t="shared" ref="G16:G25" si="0">(D16+F16+E16)/3</f>
        <v>34.609999999999992</v>
      </c>
      <c r="H16" s="14">
        <f t="shared" ref="H16:H25" si="1">C16*G16</f>
        <v>20765.999999999996</v>
      </c>
    </row>
    <row r="17" spans="1:1014" s="1" customFormat="1" ht="38.25" customHeight="1" x14ac:dyDescent="0.35">
      <c r="A17" s="35" t="s">
        <v>33</v>
      </c>
      <c r="B17" s="18" t="s">
        <v>44</v>
      </c>
      <c r="C17" s="18">
        <v>345</v>
      </c>
      <c r="D17" s="16" t="s">
        <v>48</v>
      </c>
      <c r="E17" s="4" t="s">
        <v>59</v>
      </c>
      <c r="F17" s="4" t="s">
        <v>70</v>
      </c>
      <c r="G17" s="7">
        <f t="shared" si="0"/>
        <v>696.82666666666671</v>
      </c>
      <c r="H17" s="14">
        <f t="shared" si="1"/>
        <v>240405.2</v>
      </c>
    </row>
    <row r="18" spans="1:1014" s="1" customFormat="1" ht="38.25" customHeight="1" x14ac:dyDescent="0.35">
      <c r="A18" s="35" t="s">
        <v>34</v>
      </c>
      <c r="B18" s="18" t="s">
        <v>43</v>
      </c>
      <c r="C18" s="18">
        <v>330</v>
      </c>
      <c r="D18" s="16" t="s">
        <v>49</v>
      </c>
      <c r="E18" s="4" t="s">
        <v>60</v>
      </c>
      <c r="F18" s="4" t="s">
        <v>71</v>
      </c>
      <c r="G18" s="7">
        <f t="shared" si="0"/>
        <v>98.04</v>
      </c>
      <c r="H18" s="14">
        <f t="shared" si="1"/>
        <v>32353.200000000001</v>
      </c>
    </row>
    <row r="19" spans="1:1014" s="1" customFormat="1" ht="38.25" customHeight="1" x14ac:dyDescent="0.35">
      <c r="A19" s="35" t="s">
        <v>35</v>
      </c>
      <c r="B19" s="18" t="s">
        <v>45</v>
      </c>
      <c r="C19" s="18">
        <v>10000</v>
      </c>
      <c r="D19" s="16" t="s">
        <v>50</v>
      </c>
      <c r="E19" s="4" t="s">
        <v>61</v>
      </c>
      <c r="F19" s="4" t="s">
        <v>72</v>
      </c>
      <c r="G19" s="7">
        <f t="shared" si="0"/>
        <v>94.910000000000011</v>
      </c>
      <c r="H19" s="14">
        <f t="shared" si="1"/>
        <v>949100.00000000012</v>
      </c>
    </row>
    <row r="20" spans="1:1014" s="1" customFormat="1" ht="38.25" customHeight="1" x14ac:dyDescent="0.35">
      <c r="A20" s="35" t="s">
        <v>36</v>
      </c>
      <c r="B20" s="18" t="s">
        <v>43</v>
      </c>
      <c r="C20" s="18">
        <v>400</v>
      </c>
      <c r="D20" s="16" t="s">
        <v>51</v>
      </c>
      <c r="E20" s="4" t="s">
        <v>62</v>
      </c>
      <c r="F20" s="4" t="s">
        <v>73</v>
      </c>
      <c r="G20" s="7">
        <f t="shared" si="0"/>
        <v>71.923333333333332</v>
      </c>
      <c r="H20" s="14">
        <f t="shared" si="1"/>
        <v>28769.333333333332</v>
      </c>
    </row>
    <row r="21" spans="1:1014" s="1" customFormat="1" ht="38.25" customHeight="1" x14ac:dyDescent="0.35">
      <c r="A21" s="35" t="s">
        <v>37</v>
      </c>
      <c r="B21" s="18" t="s">
        <v>43</v>
      </c>
      <c r="C21" s="18">
        <v>600</v>
      </c>
      <c r="D21" s="16" t="s">
        <v>52</v>
      </c>
      <c r="E21" s="4" t="s">
        <v>63</v>
      </c>
      <c r="F21" s="4" t="s">
        <v>74</v>
      </c>
      <c r="G21" s="7">
        <f t="shared" si="0"/>
        <v>270.72333333333336</v>
      </c>
      <c r="H21" s="14">
        <f t="shared" si="1"/>
        <v>162434</v>
      </c>
    </row>
    <row r="22" spans="1:1014" s="1" customFormat="1" ht="38.25" customHeight="1" x14ac:dyDescent="0.35">
      <c r="A22" s="35" t="s">
        <v>38</v>
      </c>
      <c r="B22" s="18" t="s">
        <v>43</v>
      </c>
      <c r="C22" s="18">
        <v>1500</v>
      </c>
      <c r="D22" s="16" t="s">
        <v>53</v>
      </c>
      <c r="E22" s="4" t="s">
        <v>64</v>
      </c>
      <c r="F22" s="4" t="s">
        <v>75</v>
      </c>
      <c r="G22" s="7">
        <f t="shared" si="0"/>
        <v>181.37666666666667</v>
      </c>
      <c r="H22" s="14">
        <f t="shared" si="1"/>
        <v>272065</v>
      </c>
    </row>
    <row r="23" spans="1:1014" s="1" customFormat="1" ht="45" customHeight="1" x14ac:dyDescent="0.35">
      <c r="A23" s="35" t="s">
        <v>39</v>
      </c>
      <c r="B23" s="18" t="s">
        <v>43</v>
      </c>
      <c r="C23" s="18">
        <v>200</v>
      </c>
      <c r="D23" s="16" t="s">
        <v>54</v>
      </c>
      <c r="E23" s="4" t="s">
        <v>65</v>
      </c>
      <c r="F23" s="4" t="s">
        <v>76</v>
      </c>
      <c r="G23" s="7">
        <f t="shared" si="0"/>
        <v>111.56333333333333</v>
      </c>
      <c r="H23" s="14">
        <f t="shared" si="1"/>
        <v>22312.666666666668</v>
      </c>
    </row>
    <row r="24" spans="1:1014" s="1" customFormat="1" ht="45.75" customHeight="1" x14ac:dyDescent="0.35">
      <c r="A24" s="35" t="s">
        <v>40</v>
      </c>
      <c r="B24" s="18" t="s">
        <v>43</v>
      </c>
      <c r="C24" s="18">
        <v>15</v>
      </c>
      <c r="D24" s="16" t="s">
        <v>55</v>
      </c>
      <c r="E24" s="4" t="s">
        <v>66</v>
      </c>
      <c r="F24" s="4" t="s">
        <v>77</v>
      </c>
      <c r="G24" s="7">
        <f t="shared" si="0"/>
        <v>506.50666666666666</v>
      </c>
      <c r="H24" s="14">
        <f t="shared" si="1"/>
        <v>7597.6</v>
      </c>
    </row>
    <row r="25" spans="1:1014" s="1" customFormat="1" ht="38.25" customHeight="1" x14ac:dyDescent="0.35">
      <c r="A25" s="36" t="s">
        <v>41</v>
      </c>
      <c r="B25" s="18" t="s">
        <v>43</v>
      </c>
      <c r="C25" s="18">
        <v>200</v>
      </c>
      <c r="D25" s="16" t="s">
        <v>56</v>
      </c>
      <c r="E25" s="4" t="s">
        <v>67</v>
      </c>
      <c r="F25" s="4" t="s">
        <v>78</v>
      </c>
      <c r="G25" s="7">
        <f t="shared" si="0"/>
        <v>71.516666666666666</v>
      </c>
      <c r="H25" s="14">
        <f t="shared" si="1"/>
        <v>14303.333333333334</v>
      </c>
    </row>
    <row r="26" spans="1:1014" s="8" customFormat="1" ht="22.5" customHeight="1" x14ac:dyDescent="0.35">
      <c r="A26" s="26" t="s">
        <v>22</v>
      </c>
      <c r="B26" s="28"/>
      <c r="C26" s="28"/>
      <c r="D26" s="27"/>
      <c r="E26" s="27"/>
      <c r="F26" s="27"/>
      <c r="G26" s="29"/>
      <c r="H26" s="15">
        <f>SUM(H15:H25)</f>
        <v>1890439.6666666667</v>
      </c>
    </row>
    <row r="27" spans="1:1014" s="12" customFormat="1" ht="27.75" customHeight="1" x14ac:dyDescent="0.4">
      <c r="A27" s="13" t="s">
        <v>22</v>
      </c>
      <c r="B27" s="30" t="str">
        <f>[1]!СуммаПрописью(H26)</f>
        <v>Один миллион восемьсот девяносто тысяч четыреста тридцать девять рублей 67 копеек</v>
      </c>
      <c r="C27" s="30"/>
      <c r="D27" s="30"/>
      <c r="E27" s="30"/>
      <c r="F27" s="30"/>
      <c r="G27" s="30"/>
      <c r="H27" s="3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</row>
    <row r="28" spans="1:1014" s="10" customFormat="1" ht="177" customHeight="1" x14ac:dyDescent="0.35">
      <c r="A28" s="25" t="s">
        <v>27</v>
      </c>
      <c r="B28" s="25"/>
      <c r="C28" s="25"/>
      <c r="D28" s="25"/>
      <c r="E28" s="25"/>
      <c r="F28" s="25"/>
      <c r="G28" s="25"/>
      <c r="H28" s="25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</row>
    <row r="29" spans="1:1014" ht="50.25" customHeight="1" x14ac:dyDescent="0.35">
      <c r="H29" s="6"/>
    </row>
    <row r="30" spans="1:1014" ht="15" customHeight="1" x14ac:dyDescent="0.35">
      <c r="A30" s="23"/>
      <c r="B30" s="23"/>
      <c r="C30" s="23"/>
      <c r="D30" s="23"/>
      <c r="E30" s="23"/>
      <c r="F30" s="23"/>
      <c r="G30" s="23"/>
      <c r="H30" s="23"/>
    </row>
    <row r="31" spans="1:1014" x14ac:dyDescent="0.35">
      <c r="A31" s="23"/>
      <c r="B31" s="23"/>
      <c r="C31" s="23"/>
      <c r="D31" s="23"/>
      <c r="E31" s="23"/>
      <c r="F31" s="23"/>
      <c r="G31" s="23"/>
      <c r="H31" s="23"/>
    </row>
    <row r="32" spans="1:1014" x14ac:dyDescent="0.35">
      <c r="A32" s="23"/>
      <c r="B32" s="23"/>
      <c r="C32" s="23"/>
      <c r="D32" s="23"/>
      <c r="E32" s="23"/>
      <c r="F32" s="23"/>
      <c r="G32" s="23"/>
      <c r="H32" s="23"/>
    </row>
  </sheetData>
  <mergeCells count="20">
    <mergeCell ref="A3:C3"/>
    <mergeCell ref="A4:C4"/>
    <mergeCell ref="D3:H3"/>
    <mergeCell ref="D4:H4"/>
    <mergeCell ref="G1:H1"/>
    <mergeCell ref="A11:H11"/>
    <mergeCell ref="A31:H31"/>
    <mergeCell ref="A32:H32"/>
    <mergeCell ref="A9:H9"/>
    <mergeCell ref="A10:H10"/>
    <mergeCell ref="A12:H12"/>
    <mergeCell ref="A28:H28"/>
    <mergeCell ref="A30:H30"/>
    <mergeCell ref="A26:G26"/>
    <mergeCell ref="B27:H27"/>
    <mergeCell ref="A2:H2"/>
    <mergeCell ref="A5:H5"/>
    <mergeCell ref="A6:H6"/>
    <mergeCell ref="A7:H7"/>
    <mergeCell ref="A8:H8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2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2024-01-24T11:13:35Z</cp:lastPrinted>
  <dcterms:created xsi:type="dcterms:W3CDTF">2017-08-05T12:18:39Z</dcterms:created>
  <dcterms:modified xsi:type="dcterms:W3CDTF">2024-01-24T11:13:38Z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