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МРМ\№ 24040503005\"/>
    </mc:Choice>
  </mc:AlternateContent>
  <xr:revisionPtr revIDLastSave="0" documentId="13_ncr:1_{ABE159E0-B7A3-4FD1-88F7-E0E00FAD7F11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НМЦ'!$A$1:$H$46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3" i="2" l="1"/>
  <c r="H42" i="2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15" i="2"/>
  <c r="H15" i="2" s="1"/>
  <c r="G42" i="2"/>
  <c r="B44" i="2"/>
</calcChain>
</file>

<file path=xl/sharedStrings.xml><?xml version="1.0" encoding="utf-8"?>
<sst xmlns="http://schemas.openxmlformats.org/spreadsheetml/2006/main" count="169" uniqueCount="137">
  <si>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</si>
  <si>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</si>
  <si>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</si>
  <si>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</si>
  <si>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</si>
  <si>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</si>
  <si>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</si>
  <si>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</si>
  <si>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</si>
  <si>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</si>
  <si>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</si>
  <si>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</si>
  <si>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</si>
  <si>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</si>
  <si>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</si>
  <si>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</si>
  <si>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</si>
  <si>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</si>
  <si>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</si>
  <si>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</si>
  <si>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</si>
  <si>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</si>
  <si>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</si>
  <si>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</si>
  <si>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</si>
  <si>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</si>
  <si>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</si>
  <si>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</si>
  <si>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шт</t>
  </si>
  <si>
    <t>Приложение №1 к извещению</t>
  </si>
  <si>
    <t>Обоснование начальной (максимальной) цены закупки № 24040503005</t>
  </si>
  <si>
    <t>Поставка медицинских расходных материалов</t>
  </si>
  <si>
    <t>Беруши</t>
  </si>
  <si>
    <t>Дренажное устройство, размер трубки  3,4х5,5х380мм</t>
  </si>
  <si>
    <t>Жгут для внутривенных манипуляций</t>
  </si>
  <si>
    <t>Зонд аспирационный № 8 стерильный одноразовый</t>
  </si>
  <si>
    <t>Зонд питательный CH/FR 8, 40 см, одноразовый. Стерильный</t>
  </si>
  <si>
    <t>Индикатор концентр.Дези КОНТ нейтральн.анолит 100 шт/уп</t>
  </si>
  <si>
    <t>Индикатор паровой 132/20 1000 шт</t>
  </si>
  <si>
    <t>Индикатор стерилизации 180°С\60 2000\журнал</t>
  </si>
  <si>
    <t>Контейнер стерильный для сбора биоматериала, 120 мл</t>
  </si>
  <si>
    <t>Линия удлинительная инфузионная 150смID 1,5mm\мм</t>
  </si>
  <si>
    <t xml:space="preserve">Набор для эпидуральной анестезии "Максипак" 18 G </t>
  </si>
  <si>
    <t>Катетеры медицинские однократного применения. Катетер Нелатона (вид 209970), длина 200 мм, CH/FR 16</t>
  </si>
  <si>
    <t>Кружка Эсмарха, стерильная, 1750 мл,</t>
  </si>
  <si>
    <t>Лезвие для скальпеля № 11, из нержавеющей стали, (уп. 100 шт),</t>
  </si>
  <si>
    <t>Лезвие для скальпеля № 23,, из нержавеющей стали, (уп. 100 шт),</t>
  </si>
  <si>
    <t>Медиагель средней вязкости 5л конистра</t>
  </si>
  <si>
    <t>Мочеприемник прикроватный 2000 мл,</t>
  </si>
  <si>
    <t>Пакет для сбора и утилизации мед/от класса В 300*30018 мкм 6 л</t>
  </si>
  <si>
    <t>Проба Азопирамовая</t>
  </si>
  <si>
    <t>Скарификатор</t>
  </si>
  <si>
    <t>Станок для бритья одноразовый №100</t>
  </si>
  <si>
    <t>Тест на определение 5 видов наркотиков</t>
  </si>
  <si>
    <t>Тест полоски для глюкометра Сателит №50</t>
  </si>
  <si>
    <t>Тест полоски для глюкометра Акку Чек Актив №50</t>
  </si>
  <si>
    <t>Зонд назогастральный Левина №18</t>
  </si>
  <si>
    <t>Клеенка подкладная резинотканевая 45м</t>
  </si>
  <si>
    <t>Цитощетки тип "Д"</t>
  </si>
  <si>
    <t>Термобумага рулонная SONY UPP-110HG (110мм. х 18м.)</t>
  </si>
  <si>
    <t>упак</t>
  </si>
  <si>
    <t>рулон</t>
  </si>
  <si>
    <t>53,23</t>
  </si>
  <si>
    <t>642</t>
  </si>
  <si>
    <t>202</t>
  </si>
  <si>
    <t>27,20</t>
  </si>
  <si>
    <t>27,37</t>
  </si>
  <si>
    <t>1926</t>
  </si>
  <si>
    <t>2551</t>
  </si>
  <si>
    <t>16,73</t>
  </si>
  <si>
    <t>93,28</t>
  </si>
  <si>
    <t>9007</t>
  </si>
  <si>
    <t>21,29</t>
  </si>
  <si>
    <t>246</t>
  </si>
  <si>
    <t>1115</t>
  </si>
  <si>
    <t>2247,7</t>
  </si>
  <si>
    <t>175,76</t>
  </si>
  <si>
    <t>2,05</t>
  </si>
  <si>
    <t>1487,2</t>
  </si>
  <si>
    <t>1,75</t>
  </si>
  <si>
    <t>2636</t>
  </si>
  <si>
    <t>929,5</t>
  </si>
  <si>
    <t>1994</t>
  </si>
  <si>
    <t>4478</t>
  </si>
  <si>
    <t>101,4</t>
  </si>
  <si>
    <t>26647</t>
  </si>
  <si>
    <t>10,81</t>
  </si>
  <si>
    <t>54,29</t>
  </si>
  <si>
    <t>654,84</t>
  </si>
  <si>
    <t>206,04</t>
  </si>
  <si>
    <t>27,74</t>
  </si>
  <si>
    <t>27,92</t>
  </si>
  <si>
    <t>1964,52</t>
  </si>
  <si>
    <t>2602,02</t>
  </si>
  <si>
    <t>17,06</t>
  </si>
  <si>
    <t>95,15</t>
  </si>
  <si>
    <t>9187,14</t>
  </si>
  <si>
    <t>21,72</t>
  </si>
  <si>
    <t>250,92</t>
  </si>
  <si>
    <t>1137,3</t>
  </si>
  <si>
    <t>2292,65</t>
  </si>
  <si>
    <t>179,28</t>
  </si>
  <si>
    <t>2,09</t>
  </si>
  <si>
    <t>1516,94</t>
  </si>
  <si>
    <t>1,79</t>
  </si>
  <si>
    <t>2688,72</t>
  </si>
  <si>
    <t>948,09</t>
  </si>
  <si>
    <t>2033,88</t>
  </si>
  <si>
    <t>4567,56</t>
  </si>
  <si>
    <t>103,43</t>
  </si>
  <si>
    <t>27179,94</t>
  </si>
  <si>
    <t>11,03</t>
  </si>
  <si>
    <t>54,83</t>
  </si>
  <si>
    <t>661,26</t>
  </si>
  <si>
    <t>208,06</t>
  </si>
  <si>
    <t>28,02</t>
  </si>
  <si>
    <t>28,19</t>
  </si>
  <si>
    <t>1983,78</t>
  </si>
  <si>
    <t>2627,53</t>
  </si>
  <si>
    <t>17,23</t>
  </si>
  <si>
    <t>96,08</t>
  </si>
  <si>
    <t>9277,21</t>
  </si>
  <si>
    <t>21,93</t>
  </si>
  <si>
    <t>253,38</t>
  </si>
  <si>
    <t>1148,45</t>
  </si>
  <si>
    <t>2315,13</t>
  </si>
  <si>
    <t>181,03</t>
  </si>
  <si>
    <t>2,11</t>
  </si>
  <si>
    <t>1531,82</t>
  </si>
  <si>
    <t>1,8</t>
  </si>
  <si>
    <t>2715,08</t>
  </si>
  <si>
    <t>957,39</t>
  </si>
  <si>
    <t>2053,82</t>
  </si>
  <si>
    <t>4612,34</t>
  </si>
  <si>
    <t>104,44</t>
  </si>
  <si>
    <t>27446,41</t>
  </si>
  <si>
    <t>11,13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</si>
</sst>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umprop.xla" TargetMode="External"/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49"/>
  <sheetViews>
    <sheetView tabSelected="1" view="pageBreakPreview" topLeftCell="A34" zoomScale="80" zoomScaleNormal="100" zoomScaleSheetLayoutView="80" workbookViewId="0">
      <selection activeCell="A46" sqref="A46"/>
    </sheetView>
  </sheetViews>
  <sheetFormatPr defaultColWidth="11.5703125" defaultRowHeight="21" x14ac:dyDescent="0.35"/>
  <cols>
    <col min="1" max="1" width="91.1406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x14ac:dyDescent="0.35">
      <c r="G1" s="29" t="s">
        <v>29</v>
      </c>
      <c r="H1" s="29"/>
    </row>
    <row r="2" spans="1:8" ht="23.25" customHeight="1" x14ac:dyDescent="0.35">
      <c r="A2" s="16" t="s">
        <v>30</v>
      </c>
      <c r="B2" s="16"/>
      <c r="C2" s="16"/>
      <c r="D2" s="16"/>
      <c r="E2" s="16"/>
      <c r="F2" s="16"/>
      <c r="G2" s="16"/>
      <c r="H2" s="16"/>
    </row>
    <row r="3" spans="1:8" ht="45" customHeight="1" x14ac:dyDescent="0.35">
      <c r="A3" s="17" t="s">
        <v>11</v>
      </c>
      <c r="B3" s="17"/>
      <c r="C3" s="17"/>
      <c r="D3" s="19" t="s">
        <v>31</v>
      </c>
      <c r="E3" s="20"/>
      <c r="F3" s="20"/>
      <c r="G3" s="20"/>
      <c r="H3" s="20"/>
    </row>
    <row r="4" spans="1:8" ht="95.25" customHeight="1" x14ac:dyDescent="0.35">
      <c r="A4" s="18" t="s">
        <v>18</v>
      </c>
      <c r="B4" s="18"/>
      <c r="C4" s="18"/>
      <c r="D4" s="21" t="s">
        <v>12</v>
      </c>
      <c r="E4" s="22"/>
      <c r="F4" s="22"/>
      <c r="G4" s="22"/>
      <c r="H4" s="23"/>
    </row>
    <row r="5" spans="1:8" ht="48" customHeight="1" x14ac:dyDescent="0.35">
      <c r="A5" s="17" t="s">
        <v>19</v>
      </c>
      <c r="B5" s="17"/>
      <c r="C5" s="17"/>
      <c r="D5" s="17"/>
      <c r="E5" s="17"/>
      <c r="F5" s="17"/>
      <c r="G5" s="17"/>
      <c r="H5" s="17"/>
    </row>
    <row r="6" spans="1:8" x14ac:dyDescent="0.35">
      <c r="A6" s="17" t="s">
        <v>13</v>
      </c>
      <c r="B6" s="17"/>
      <c r="C6" s="17"/>
      <c r="D6" s="17"/>
      <c r="E6" s="17"/>
      <c r="F6" s="17"/>
      <c r="G6" s="17"/>
      <c r="H6" s="17"/>
    </row>
    <row r="7" spans="1:8" x14ac:dyDescent="0.35">
      <c r="A7" s="17" t="s">
        <v>14</v>
      </c>
      <c r="B7" s="17"/>
      <c r="C7" s="17"/>
      <c r="D7" s="17"/>
      <c r="E7" s="17"/>
      <c r="F7" s="17"/>
      <c r="G7" s="17"/>
      <c r="H7" s="17"/>
    </row>
    <row r="8" spans="1:8" x14ac:dyDescent="0.35">
      <c r="A8" s="17" t="s">
        <v>15</v>
      </c>
      <c r="B8" s="17"/>
      <c r="C8" s="17"/>
      <c r="D8" s="17"/>
      <c r="E8" s="17"/>
      <c r="F8" s="17"/>
      <c r="G8" s="17"/>
      <c r="H8" s="17"/>
    </row>
    <row r="9" spans="1:8" x14ac:dyDescent="0.35">
      <c r="A9" s="17" t="s">
        <v>16</v>
      </c>
      <c r="B9" s="17"/>
      <c r="C9" s="17"/>
      <c r="D9" s="17"/>
      <c r="E9" s="17"/>
      <c r="F9" s="17"/>
      <c r="G9" s="17"/>
      <c r="H9" s="17"/>
    </row>
    <row r="10" spans="1:8" x14ac:dyDescent="0.35">
      <c r="A10" s="17" t="s">
        <v>17</v>
      </c>
      <c r="B10" s="17"/>
      <c r="C10" s="17"/>
      <c r="D10" s="17"/>
      <c r="E10" s="17"/>
      <c r="F10" s="17"/>
      <c r="G10" s="17"/>
      <c r="H10" s="17"/>
    </row>
    <row r="11" spans="1:8" ht="64.5" customHeight="1" x14ac:dyDescent="0.35">
      <c r="A11" s="21" t="s">
        <v>23</v>
      </c>
      <c r="B11" s="22"/>
      <c r="C11" s="22"/>
      <c r="D11" s="22"/>
      <c r="E11" s="22"/>
      <c r="F11" s="22"/>
      <c r="G11" s="22"/>
      <c r="H11" s="23"/>
    </row>
    <row r="12" spans="1:8" ht="40.5" customHeight="1" x14ac:dyDescent="0.35">
      <c r="A12" s="17" t="s">
        <v>20</v>
      </c>
      <c r="B12" s="17"/>
      <c r="C12" s="17"/>
      <c r="D12" s="17"/>
      <c r="E12" s="17"/>
      <c r="F12" s="17"/>
      <c r="G12" s="17"/>
      <c r="H12" s="17"/>
    </row>
    <row r="13" spans="1:8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8" s="1" customFormat="1" ht="15.75" customHeight="1" x14ac:dyDescent="0.35">
      <c r="A14" s="31" t="s">
        <v>4</v>
      </c>
      <c r="B14" s="4" t="s">
        <v>5</v>
      </c>
      <c r="C14" s="31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8" s="1" customFormat="1" ht="38.25" customHeight="1" x14ac:dyDescent="0.35">
      <c r="A15" s="33" t="s">
        <v>32</v>
      </c>
      <c r="B15" s="34" t="s">
        <v>28</v>
      </c>
      <c r="C15" s="37">
        <v>1000</v>
      </c>
      <c r="D15" s="30" t="s">
        <v>62</v>
      </c>
      <c r="E15" s="4" t="s">
        <v>87</v>
      </c>
      <c r="F15" s="4" t="s">
        <v>112</v>
      </c>
      <c r="G15" s="7">
        <f>(D15+F15+E15)/3</f>
        <v>54.116666666666667</v>
      </c>
      <c r="H15" s="14">
        <f>C15*G15</f>
        <v>54116.666666666664</v>
      </c>
    </row>
    <row r="16" spans="1:8" s="1" customFormat="1" ht="38.25" customHeight="1" x14ac:dyDescent="0.35">
      <c r="A16" s="33" t="s">
        <v>33</v>
      </c>
      <c r="B16" s="34" t="s">
        <v>28</v>
      </c>
      <c r="C16" s="37">
        <v>50</v>
      </c>
      <c r="D16" s="30" t="s">
        <v>63</v>
      </c>
      <c r="E16" s="4" t="s">
        <v>88</v>
      </c>
      <c r="F16" s="4" t="s">
        <v>113</v>
      </c>
      <c r="G16" s="7">
        <f t="shared" ref="G16:G41" si="0">(D16+F16+E16)/3</f>
        <v>652.69999999999993</v>
      </c>
      <c r="H16" s="14">
        <f t="shared" ref="H16:H41" si="1">C16*G16</f>
        <v>32634.999999999996</v>
      </c>
    </row>
    <row r="17" spans="1:8" s="1" customFormat="1" ht="38.25" customHeight="1" x14ac:dyDescent="0.35">
      <c r="A17" s="33" t="s">
        <v>34</v>
      </c>
      <c r="B17" s="34" t="s">
        <v>28</v>
      </c>
      <c r="C17" s="37">
        <v>120</v>
      </c>
      <c r="D17" s="30" t="s">
        <v>64</v>
      </c>
      <c r="E17" s="4" t="s">
        <v>89</v>
      </c>
      <c r="F17" s="4" t="s">
        <v>114</v>
      </c>
      <c r="G17" s="7">
        <f t="shared" si="0"/>
        <v>205.36666666666667</v>
      </c>
      <c r="H17" s="14">
        <f t="shared" si="1"/>
        <v>24644</v>
      </c>
    </row>
    <row r="18" spans="1:8" s="1" customFormat="1" ht="38.25" customHeight="1" x14ac:dyDescent="0.35">
      <c r="A18" s="33" t="s">
        <v>35</v>
      </c>
      <c r="B18" s="34" t="s">
        <v>28</v>
      </c>
      <c r="C18" s="37">
        <v>700</v>
      </c>
      <c r="D18" s="30" t="s">
        <v>65</v>
      </c>
      <c r="E18" s="4" t="s">
        <v>90</v>
      </c>
      <c r="F18" s="4" t="s">
        <v>115</v>
      </c>
      <c r="G18" s="7">
        <f t="shared" si="0"/>
        <v>27.653333333333332</v>
      </c>
      <c r="H18" s="14">
        <f t="shared" si="1"/>
        <v>19357.333333333332</v>
      </c>
    </row>
    <row r="19" spans="1:8" s="1" customFormat="1" ht="38.25" customHeight="1" x14ac:dyDescent="0.35">
      <c r="A19" s="33" t="s">
        <v>36</v>
      </c>
      <c r="B19" s="34" t="s">
        <v>28</v>
      </c>
      <c r="C19" s="37">
        <v>700</v>
      </c>
      <c r="D19" s="30" t="s">
        <v>66</v>
      </c>
      <c r="E19" s="4" t="s">
        <v>91</v>
      </c>
      <c r="F19" s="4" t="s">
        <v>116</v>
      </c>
      <c r="G19" s="7">
        <f t="shared" si="0"/>
        <v>27.826666666666668</v>
      </c>
      <c r="H19" s="14">
        <f t="shared" si="1"/>
        <v>19478.666666666668</v>
      </c>
    </row>
    <row r="20" spans="1:8" s="1" customFormat="1" ht="38.25" customHeight="1" x14ac:dyDescent="0.35">
      <c r="A20" s="33" t="s">
        <v>37</v>
      </c>
      <c r="B20" s="34" t="s">
        <v>60</v>
      </c>
      <c r="C20" s="37">
        <v>3</v>
      </c>
      <c r="D20" s="30" t="s">
        <v>67</v>
      </c>
      <c r="E20" s="4" t="s">
        <v>92</v>
      </c>
      <c r="F20" s="4" t="s">
        <v>117</v>
      </c>
      <c r="G20" s="7">
        <f t="shared" si="0"/>
        <v>1958.0999999999997</v>
      </c>
      <c r="H20" s="14">
        <f t="shared" si="1"/>
        <v>5874.2999999999993</v>
      </c>
    </row>
    <row r="21" spans="1:8" s="1" customFormat="1" ht="38.25" customHeight="1" x14ac:dyDescent="0.35">
      <c r="A21" s="33" t="s">
        <v>38</v>
      </c>
      <c r="B21" s="34" t="s">
        <v>28</v>
      </c>
      <c r="C21" s="37">
        <v>7</v>
      </c>
      <c r="D21" s="30" t="s">
        <v>68</v>
      </c>
      <c r="E21" s="4" t="s">
        <v>93</v>
      </c>
      <c r="F21" s="4" t="s">
        <v>118</v>
      </c>
      <c r="G21" s="7">
        <f t="shared" si="0"/>
        <v>2593.5166666666669</v>
      </c>
      <c r="H21" s="14">
        <f t="shared" si="1"/>
        <v>18154.616666666669</v>
      </c>
    </row>
    <row r="22" spans="1:8" s="1" customFormat="1" ht="38.25" customHeight="1" x14ac:dyDescent="0.35">
      <c r="A22" s="33" t="s">
        <v>39</v>
      </c>
      <c r="B22" s="34" t="s">
        <v>28</v>
      </c>
      <c r="C22" s="37">
        <v>2</v>
      </c>
      <c r="D22" s="30" t="s">
        <v>68</v>
      </c>
      <c r="E22" s="4" t="s">
        <v>93</v>
      </c>
      <c r="F22" s="4" t="s">
        <v>118</v>
      </c>
      <c r="G22" s="7">
        <f t="shared" si="0"/>
        <v>2593.5166666666669</v>
      </c>
      <c r="H22" s="14">
        <f t="shared" si="1"/>
        <v>5187.0333333333338</v>
      </c>
    </row>
    <row r="23" spans="1:8" s="1" customFormat="1" ht="38.25" customHeight="1" x14ac:dyDescent="0.35">
      <c r="A23" s="33" t="s">
        <v>40</v>
      </c>
      <c r="B23" s="34" t="s">
        <v>28</v>
      </c>
      <c r="C23" s="37">
        <v>2000</v>
      </c>
      <c r="D23" s="30" t="s">
        <v>69</v>
      </c>
      <c r="E23" s="4" t="s">
        <v>94</v>
      </c>
      <c r="F23" s="4" t="s">
        <v>119</v>
      </c>
      <c r="G23" s="7">
        <f t="shared" si="0"/>
        <v>17.006666666666664</v>
      </c>
      <c r="H23" s="14">
        <f t="shared" si="1"/>
        <v>34013.333333333328</v>
      </c>
    </row>
    <row r="24" spans="1:8" s="1" customFormat="1" ht="38.25" customHeight="1" x14ac:dyDescent="0.35">
      <c r="A24" s="33" t="s">
        <v>41</v>
      </c>
      <c r="B24" s="34" t="s">
        <v>28</v>
      </c>
      <c r="C24" s="37">
        <v>200</v>
      </c>
      <c r="D24" s="30" t="s">
        <v>70</v>
      </c>
      <c r="E24" s="4" t="s">
        <v>95</v>
      </c>
      <c r="F24" s="4" t="s">
        <v>120</v>
      </c>
      <c r="G24" s="7">
        <f t="shared" si="0"/>
        <v>94.836666666666659</v>
      </c>
      <c r="H24" s="14">
        <f t="shared" si="1"/>
        <v>18967.333333333332</v>
      </c>
    </row>
    <row r="25" spans="1:8" s="1" customFormat="1" ht="38.25" customHeight="1" x14ac:dyDescent="0.35">
      <c r="A25" s="33" t="s">
        <v>42</v>
      </c>
      <c r="B25" s="34" t="s">
        <v>28</v>
      </c>
      <c r="C25" s="37">
        <v>20</v>
      </c>
      <c r="D25" s="30" t="s">
        <v>71</v>
      </c>
      <c r="E25" s="4" t="s">
        <v>96</v>
      </c>
      <c r="F25" s="4" t="s">
        <v>121</v>
      </c>
      <c r="G25" s="7">
        <f t="shared" si="0"/>
        <v>9157.1166666666668</v>
      </c>
      <c r="H25" s="14">
        <f t="shared" si="1"/>
        <v>183142.33333333334</v>
      </c>
    </row>
    <row r="26" spans="1:8" s="1" customFormat="1" ht="38.25" customHeight="1" x14ac:dyDescent="0.35">
      <c r="A26" s="33" t="s">
        <v>43</v>
      </c>
      <c r="B26" s="34" t="s">
        <v>28</v>
      </c>
      <c r="C26" s="37">
        <v>600</v>
      </c>
      <c r="D26" s="30" t="s">
        <v>72</v>
      </c>
      <c r="E26" s="4" t="s">
        <v>97</v>
      </c>
      <c r="F26" s="4" t="s">
        <v>122</v>
      </c>
      <c r="G26" s="7">
        <f t="shared" si="0"/>
        <v>21.646666666666665</v>
      </c>
      <c r="H26" s="14">
        <f t="shared" si="1"/>
        <v>12987.999999999998</v>
      </c>
    </row>
    <row r="27" spans="1:8" s="1" customFormat="1" ht="38.25" customHeight="1" x14ac:dyDescent="0.35">
      <c r="A27" s="33" t="s">
        <v>44</v>
      </c>
      <c r="B27" s="34" t="s">
        <v>28</v>
      </c>
      <c r="C27" s="37">
        <v>1500</v>
      </c>
      <c r="D27" s="30" t="s">
        <v>73</v>
      </c>
      <c r="E27" s="4" t="s">
        <v>98</v>
      </c>
      <c r="F27" s="4" t="s">
        <v>123</v>
      </c>
      <c r="G27" s="7">
        <f t="shared" si="0"/>
        <v>250.1</v>
      </c>
      <c r="H27" s="14">
        <f t="shared" si="1"/>
        <v>375150</v>
      </c>
    </row>
    <row r="28" spans="1:8" s="1" customFormat="1" ht="38.25" customHeight="1" x14ac:dyDescent="0.35">
      <c r="A28" s="33" t="s">
        <v>45</v>
      </c>
      <c r="B28" s="34" t="s">
        <v>60</v>
      </c>
      <c r="C28" s="37">
        <v>5</v>
      </c>
      <c r="D28" s="30" t="s">
        <v>74</v>
      </c>
      <c r="E28" s="4" t="s">
        <v>99</v>
      </c>
      <c r="F28" s="4" t="s">
        <v>124</v>
      </c>
      <c r="G28" s="7">
        <f t="shared" si="0"/>
        <v>1133.5833333333333</v>
      </c>
      <c r="H28" s="14">
        <f t="shared" si="1"/>
        <v>5667.9166666666661</v>
      </c>
    </row>
    <row r="29" spans="1:8" s="1" customFormat="1" ht="38.25" customHeight="1" x14ac:dyDescent="0.35">
      <c r="A29" s="33" t="s">
        <v>46</v>
      </c>
      <c r="B29" s="34" t="s">
        <v>60</v>
      </c>
      <c r="C29" s="37">
        <v>8</v>
      </c>
      <c r="D29" s="30" t="s">
        <v>74</v>
      </c>
      <c r="E29" s="4" t="s">
        <v>99</v>
      </c>
      <c r="F29" s="4" t="s">
        <v>124</v>
      </c>
      <c r="G29" s="7">
        <f t="shared" si="0"/>
        <v>1133.5833333333333</v>
      </c>
      <c r="H29" s="14">
        <f t="shared" si="1"/>
        <v>9068.6666666666661</v>
      </c>
    </row>
    <row r="30" spans="1:8" s="1" customFormat="1" ht="38.25" customHeight="1" x14ac:dyDescent="0.35">
      <c r="A30" s="33" t="s">
        <v>47</v>
      </c>
      <c r="B30" s="34" t="s">
        <v>28</v>
      </c>
      <c r="C30" s="37">
        <v>18</v>
      </c>
      <c r="D30" s="30" t="s">
        <v>75</v>
      </c>
      <c r="E30" s="4" t="s">
        <v>100</v>
      </c>
      <c r="F30" s="4" t="s">
        <v>125</v>
      </c>
      <c r="G30" s="7">
        <f t="shared" si="0"/>
        <v>2285.16</v>
      </c>
      <c r="H30" s="14">
        <f t="shared" si="1"/>
        <v>41132.879999999997</v>
      </c>
    </row>
    <row r="31" spans="1:8" s="1" customFormat="1" ht="38.25" customHeight="1" x14ac:dyDescent="0.35">
      <c r="A31" s="33" t="s">
        <v>48</v>
      </c>
      <c r="B31" s="34" t="s">
        <v>28</v>
      </c>
      <c r="C31" s="37">
        <v>800</v>
      </c>
      <c r="D31" s="30" t="s">
        <v>76</v>
      </c>
      <c r="E31" s="4" t="s">
        <v>101</v>
      </c>
      <c r="F31" s="4" t="s">
        <v>126</v>
      </c>
      <c r="G31" s="7">
        <f t="shared" si="0"/>
        <v>178.68999999999997</v>
      </c>
      <c r="H31" s="14">
        <f t="shared" si="1"/>
        <v>142951.99999999997</v>
      </c>
    </row>
    <row r="32" spans="1:8" s="1" customFormat="1" ht="38.25" customHeight="1" x14ac:dyDescent="0.35">
      <c r="A32" s="33" t="s">
        <v>49</v>
      </c>
      <c r="B32" s="34" t="s">
        <v>28</v>
      </c>
      <c r="C32" s="37">
        <v>2000</v>
      </c>
      <c r="D32" s="30" t="s">
        <v>77</v>
      </c>
      <c r="E32" s="4" t="s">
        <v>102</v>
      </c>
      <c r="F32" s="4" t="s">
        <v>127</v>
      </c>
      <c r="G32" s="7">
        <f t="shared" si="0"/>
        <v>2.0833333333333335</v>
      </c>
      <c r="H32" s="14">
        <f t="shared" si="1"/>
        <v>4166.666666666667</v>
      </c>
    </row>
    <row r="33" spans="1:1014" s="1" customFormat="1" ht="38.25" customHeight="1" x14ac:dyDescent="0.35">
      <c r="A33" s="33" t="s">
        <v>50</v>
      </c>
      <c r="B33" s="34" t="s">
        <v>28</v>
      </c>
      <c r="C33" s="37">
        <v>10</v>
      </c>
      <c r="D33" s="30" t="s">
        <v>78</v>
      </c>
      <c r="E33" s="4" t="s">
        <v>103</v>
      </c>
      <c r="F33" s="4" t="s">
        <v>128</v>
      </c>
      <c r="G33" s="7">
        <f t="shared" si="0"/>
        <v>1511.9866666666667</v>
      </c>
      <c r="H33" s="14">
        <f t="shared" si="1"/>
        <v>15119.866666666667</v>
      </c>
    </row>
    <row r="34" spans="1:1014" s="1" customFormat="1" ht="38.25" customHeight="1" x14ac:dyDescent="0.35">
      <c r="A34" s="33" t="s">
        <v>51</v>
      </c>
      <c r="B34" s="34" t="s">
        <v>28</v>
      </c>
      <c r="C34" s="37">
        <v>4000</v>
      </c>
      <c r="D34" s="30" t="s">
        <v>79</v>
      </c>
      <c r="E34" s="4" t="s">
        <v>104</v>
      </c>
      <c r="F34" s="4" t="s">
        <v>129</v>
      </c>
      <c r="G34" s="7">
        <f t="shared" si="0"/>
        <v>1.78</v>
      </c>
      <c r="H34" s="14">
        <f t="shared" si="1"/>
        <v>7120</v>
      </c>
    </row>
    <row r="35" spans="1:1014" s="1" customFormat="1" ht="38.25" customHeight="1" x14ac:dyDescent="0.35">
      <c r="A35" s="33" t="s">
        <v>52</v>
      </c>
      <c r="B35" s="34" t="s">
        <v>60</v>
      </c>
      <c r="C35" s="37">
        <v>10</v>
      </c>
      <c r="D35" s="30" t="s">
        <v>80</v>
      </c>
      <c r="E35" s="4" t="s">
        <v>105</v>
      </c>
      <c r="F35" s="4" t="s">
        <v>130</v>
      </c>
      <c r="G35" s="7">
        <f t="shared" si="0"/>
        <v>2679.9333333333329</v>
      </c>
      <c r="H35" s="14">
        <f t="shared" si="1"/>
        <v>26799.333333333328</v>
      </c>
    </row>
    <row r="36" spans="1:1014" s="1" customFormat="1" ht="38.25" customHeight="1" x14ac:dyDescent="0.35">
      <c r="A36" s="33" t="s">
        <v>53</v>
      </c>
      <c r="B36" s="34" t="s">
        <v>28</v>
      </c>
      <c r="C36" s="37">
        <v>6</v>
      </c>
      <c r="D36" s="30" t="s">
        <v>81</v>
      </c>
      <c r="E36" s="4" t="s">
        <v>106</v>
      </c>
      <c r="F36" s="4" t="s">
        <v>131</v>
      </c>
      <c r="G36" s="7">
        <f t="shared" si="0"/>
        <v>944.99333333333334</v>
      </c>
      <c r="H36" s="14">
        <f t="shared" si="1"/>
        <v>5669.96</v>
      </c>
    </row>
    <row r="37" spans="1:1014" s="1" customFormat="1" ht="38.25" customHeight="1" x14ac:dyDescent="0.35">
      <c r="A37" s="33" t="s">
        <v>54</v>
      </c>
      <c r="B37" s="34" t="s">
        <v>60</v>
      </c>
      <c r="C37" s="37">
        <v>3</v>
      </c>
      <c r="D37" s="30" t="s">
        <v>82</v>
      </c>
      <c r="E37" s="4" t="s">
        <v>107</v>
      </c>
      <c r="F37" s="4" t="s">
        <v>132</v>
      </c>
      <c r="G37" s="7">
        <f t="shared" si="0"/>
        <v>2027.2333333333336</v>
      </c>
      <c r="H37" s="14">
        <f t="shared" si="1"/>
        <v>6081.7000000000007</v>
      </c>
    </row>
    <row r="38" spans="1:1014" s="1" customFormat="1" ht="38.25" customHeight="1" x14ac:dyDescent="0.35">
      <c r="A38" s="33" t="s">
        <v>55</v>
      </c>
      <c r="B38" s="34" t="s">
        <v>60</v>
      </c>
      <c r="C38" s="37">
        <v>6</v>
      </c>
      <c r="D38" s="30" t="s">
        <v>83</v>
      </c>
      <c r="E38" s="4" t="s">
        <v>108</v>
      </c>
      <c r="F38" s="4" t="s">
        <v>133</v>
      </c>
      <c r="G38" s="7">
        <f t="shared" si="0"/>
        <v>4552.6333333333341</v>
      </c>
      <c r="H38" s="14">
        <f t="shared" si="1"/>
        <v>27315.800000000003</v>
      </c>
    </row>
    <row r="39" spans="1:1014" s="1" customFormat="1" ht="38.25" customHeight="1" x14ac:dyDescent="0.35">
      <c r="A39" s="33" t="s">
        <v>56</v>
      </c>
      <c r="B39" s="34" t="s">
        <v>28</v>
      </c>
      <c r="C39" s="37">
        <v>300</v>
      </c>
      <c r="D39" s="30" t="s">
        <v>84</v>
      </c>
      <c r="E39" s="4" t="s">
        <v>109</v>
      </c>
      <c r="F39" s="4" t="s">
        <v>134</v>
      </c>
      <c r="G39" s="7">
        <f t="shared" si="0"/>
        <v>103.08999999999999</v>
      </c>
      <c r="H39" s="14">
        <f t="shared" si="1"/>
        <v>30926.999999999996</v>
      </c>
    </row>
    <row r="40" spans="1:1014" s="1" customFormat="1" ht="38.25" customHeight="1" x14ac:dyDescent="0.35">
      <c r="A40" s="33" t="s">
        <v>57</v>
      </c>
      <c r="B40" s="34" t="s">
        <v>61</v>
      </c>
      <c r="C40" s="37">
        <v>5</v>
      </c>
      <c r="D40" s="30" t="s">
        <v>85</v>
      </c>
      <c r="E40" s="4" t="s">
        <v>110</v>
      </c>
      <c r="F40" s="4" t="s">
        <v>135</v>
      </c>
      <c r="G40" s="7">
        <f t="shared" si="0"/>
        <v>27091.116666666669</v>
      </c>
      <c r="H40" s="14">
        <f t="shared" si="1"/>
        <v>135455.58333333334</v>
      </c>
    </row>
    <row r="41" spans="1:1014" s="1" customFormat="1" ht="38.25" customHeight="1" x14ac:dyDescent="0.35">
      <c r="A41" s="33" t="s">
        <v>58</v>
      </c>
      <c r="B41" s="34" t="s">
        <v>28</v>
      </c>
      <c r="C41" s="37">
        <v>2000</v>
      </c>
      <c r="D41" s="30" t="s">
        <v>86</v>
      </c>
      <c r="E41" s="4" t="s">
        <v>111</v>
      </c>
      <c r="F41" s="4" t="s">
        <v>136</v>
      </c>
      <c r="G41" s="7">
        <f t="shared" si="0"/>
        <v>10.99</v>
      </c>
      <c r="H41" s="14">
        <f t="shared" si="1"/>
        <v>21980</v>
      </c>
    </row>
    <row r="42" spans="1:1014" s="1" customFormat="1" ht="27.75" customHeight="1" x14ac:dyDescent="0.35">
      <c r="A42" s="33" t="s">
        <v>59</v>
      </c>
      <c r="B42" s="34" t="s">
        <v>28</v>
      </c>
      <c r="C42" s="37">
        <v>20</v>
      </c>
      <c r="D42" s="35">
        <v>5748</v>
      </c>
      <c r="E42" s="7">
        <v>5862.96</v>
      </c>
      <c r="F42" s="7">
        <v>5920.44</v>
      </c>
      <c r="G42" s="7">
        <f>(D42+F42+E42)/3</f>
        <v>5843.7999999999993</v>
      </c>
      <c r="H42" s="14">
        <f>C42*G42</f>
        <v>116875.99999999999</v>
      </c>
    </row>
    <row r="43" spans="1:1014" s="8" customFormat="1" ht="22.5" customHeight="1" x14ac:dyDescent="0.35">
      <c r="A43" s="32" t="s">
        <v>22</v>
      </c>
      <c r="B43" s="26"/>
      <c r="C43" s="36"/>
      <c r="D43" s="26"/>
      <c r="E43" s="26"/>
      <c r="F43" s="26"/>
      <c r="G43" s="27"/>
      <c r="H43" s="15">
        <f>SUM(H15:H42)</f>
        <v>1400041.9899999998</v>
      </c>
    </row>
    <row r="44" spans="1:1014" s="12" customFormat="1" ht="27.75" customHeight="1" x14ac:dyDescent="0.4">
      <c r="A44" s="13" t="s">
        <v>22</v>
      </c>
      <c r="B44" s="28" t="str">
        <f>[1]!СуммаПрописью(H43)</f>
        <v>Один миллион четыреста тысяч сорок один рубль 99 копеек</v>
      </c>
      <c r="C44" s="28"/>
      <c r="D44" s="28"/>
      <c r="E44" s="28"/>
      <c r="F44" s="28"/>
      <c r="G44" s="28"/>
      <c r="H44" s="28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</row>
    <row r="45" spans="1:1014" s="10" customFormat="1" ht="177" customHeight="1" x14ac:dyDescent="0.35">
      <c r="A45" s="25" t="s">
        <v>27</v>
      </c>
      <c r="B45" s="25"/>
      <c r="C45" s="25"/>
      <c r="D45" s="25"/>
      <c r="E45" s="25"/>
      <c r="F45" s="25"/>
      <c r="G45" s="25"/>
      <c r="H45" s="25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</row>
    <row r="46" spans="1:1014" ht="50.25" customHeight="1" x14ac:dyDescent="0.35">
      <c r="H46" s="6"/>
    </row>
    <row r="47" spans="1:1014" ht="15" customHeight="1" x14ac:dyDescent="0.35">
      <c r="A47" s="24"/>
      <c r="B47" s="24"/>
      <c r="C47" s="24"/>
      <c r="D47" s="24"/>
      <c r="E47" s="24"/>
      <c r="F47" s="24"/>
      <c r="G47" s="24"/>
      <c r="H47" s="24"/>
    </row>
    <row r="48" spans="1:1014" x14ac:dyDescent="0.35">
      <c r="A48" s="24"/>
      <c r="B48" s="24"/>
      <c r="C48" s="24"/>
      <c r="D48" s="24"/>
      <c r="E48" s="24"/>
      <c r="F48" s="24"/>
      <c r="G48" s="24"/>
      <c r="H48" s="24"/>
    </row>
    <row r="49" spans="1:8" x14ac:dyDescent="0.35">
      <c r="A49" s="24"/>
      <c r="B49" s="24"/>
      <c r="C49" s="24"/>
      <c r="D49" s="24"/>
      <c r="E49" s="24"/>
      <c r="F49" s="24"/>
      <c r="G49" s="24"/>
      <c r="H49" s="24"/>
    </row>
  </sheetData>
  <mergeCells count="20">
    <mergeCell ref="G1:H1"/>
    <mergeCell ref="A11:H11"/>
    <mergeCell ref="A48:H48"/>
    <mergeCell ref="A49:H49"/>
    <mergeCell ref="A9:H9"/>
    <mergeCell ref="A10:H10"/>
    <mergeCell ref="A12:H12"/>
    <mergeCell ref="A45:H45"/>
    <mergeCell ref="A47:H47"/>
    <mergeCell ref="A43:G43"/>
    <mergeCell ref="B44:H44"/>
    <mergeCell ref="A2:H2"/>
    <mergeCell ref="A5:H5"/>
    <mergeCell ref="A6:H6"/>
    <mergeCell ref="A7:H7"/>
    <mergeCell ref="A8:H8"/>
    <mergeCell ref="A3:C3"/>
    <mergeCell ref="A4:C4"/>
    <mergeCell ref="D3:H3"/>
    <mergeCell ref="D4:H4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2024-01-24T08:57:46Z</cp:lastPrinted>
  <dcterms:created xsi:type="dcterms:W3CDTF">2017-08-05T12:18:39Z</dcterms:created>
  <dcterms:modified xsi:type="dcterms:W3CDTF">2024-01-24T08:57:48Z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