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АЛЬБИНА ПЕРИСАЕВА\ЗАКУПКИ 2023 год\ДИАГНОСТИКА\№ 23040505002 Закупка реактивов, реагентов и расходных материалов для КДЛ\"/>
    </mc:Choice>
  </mc:AlternateContent>
  <xr:revisionPtr revIDLastSave="0" documentId="13_ncr:1_{32B8B68A-925E-43A8-A85D-7E82A199A3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еактивы и реагенты" sheetId="3" r:id="rId1"/>
  </sheets>
  <definedNames>
    <definedName name="_xlnm.Print_Area" localSheetId="0">'Реактивы и реагенты'!$A$1:$N$48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3" l="1"/>
  <c r="N40" i="3" s="1"/>
  <c r="M39" i="3"/>
  <c r="N39" i="3" s="1"/>
  <c r="M38" i="3"/>
  <c r="N38" i="3" s="1"/>
  <c r="M33" i="3"/>
  <c r="N33" i="3" s="1"/>
  <c r="M23" i="3"/>
  <c r="N23" i="3" s="1"/>
  <c r="M18" i="3"/>
  <c r="N18" i="3" s="1"/>
  <c r="M19" i="3"/>
  <c r="N19" i="3" s="1"/>
  <c r="M17" i="3"/>
  <c r="N17" i="3" s="1"/>
  <c r="M31" i="3"/>
  <c r="N31" i="3" s="1"/>
  <c r="M35" i="3"/>
  <c r="N35" i="3" s="1"/>
  <c r="M26" i="3"/>
  <c r="N26" i="3" s="1"/>
  <c r="M28" i="3"/>
  <c r="N28" i="3" s="1"/>
  <c r="M20" i="3"/>
  <c r="N20" i="3" s="1"/>
  <c r="M21" i="3"/>
  <c r="N21" i="3" s="1"/>
  <c r="M37" i="3"/>
  <c r="N37" i="3" s="1"/>
  <c r="M22" i="3"/>
  <c r="N22" i="3" s="1"/>
  <c r="M25" i="3"/>
  <c r="N25" i="3" s="1"/>
  <c r="M24" i="3"/>
  <c r="N24" i="3" s="1"/>
  <c r="M27" i="3"/>
  <c r="N27" i="3" s="1"/>
  <c r="M29" i="3"/>
  <c r="N29" i="3" s="1"/>
  <c r="M16" i="3"/>
  <c r="N16" i="3" s="1"/>
  <c r="M32" i="3"/>
  <c r="N32" i="3" s="1"/>
  <c r="M30" i="3"/>
  <c r="N30" i="3" s="1"/>
  <c r="M36" i="3"/>
  <c r="N36" i="3" s="1"/>
  <c r="M34" i="3"/>
  <c r="N34" i="3" s="1"/>
  <c r="N42" i="3" l="1"/>
</calcChain>
</file>

<file path=xl/sharedStrings.xml><?xml version="1.0" encoding="utf-8"?>
<sst xmlns="http://schemas.openxmlformats.org/spreadsheetml/2006/main" count="79" uniqueCount="58">
  <si>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</si>
  <si>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</si>
  <si>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</si>
  <si>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</si>
  <si>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</si>
  <si>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</si>
  <si>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</si>
  <si>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</si>
  <si>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</si>
  <si>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</si>
  <si>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</si>
  <si>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1. Предмет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</si>
  <si>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</si>
  <si>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</si>
  <si>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</si>
  <si>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</si>
  <si>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набор</t>
  </si>
  <si>
    <t>шт</t>
  </si>
  <si>
    <t>Источник информации №1</t>
  </si>
  <si>
    <t>Источник информации №2</t>
  </si>
  <si>
    <t>Источник информации №3</t>
  </si>
  <si>
    <t xml:space="preserve">Набор реагентов для качественного и полуколичественного определения содержания С-реактивного белка в сыворотке крови методом латекс-агглютинации </t>
  </si>
  <si>
    <t>ИТОГО</t>
  </si>
  <si>
    <t>№ п/п</t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</si>
  <si>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</si>
  <si>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>Оптифибриноген-тест</t>
  </si>
  <si>
    <t>Набор для определения Мочевины 500мл</t>
  </si>
  <si>
    <t>Пара 12 Экстенд Нормальный, 2,5мл</t>
  </si>
  <si>
    <t>Онко ИФА-общий ПСА</t>
  </si>
  <si>
    <t>ТироидИФА-ТТГ-1 100-11</t>
  </si>
  <si>
    <t>Кюветы одноразовые с шариками (Объем 250мкл, объем пробы-50мкл, 1000 шт/уп)</t>
  </si>
  <si>
    <t>упак</t>
  </si>
  <si>
    <t xml:space="preserve">ИТОГО НМЦ </t>
  </si>
  <si>
    <t>Ведущий специалист по закупкам                                                                                          А.У. Перисаева</t>
  </si>
  <si>
    <t>Реактивы, реагенты диагностические и расходные материалы для КДЛ</t>
  </si>
  <si>
    <t>Лизирующий реагент, Италия Фасовка: 1 л.</t>
  </si>
  <si>
    <t>Изотонический разбавитель Фасовка: 20 л</t>
  </si>
  <si>
    <t>Тромбопластин 10фл №ПГ-1</t>
  </si>
  <si>
    <t>Набор реагентов для определения концентрации С-реактивного белка в сыворотке и плазме крови</t>
  </si>
  <si>
    <t>Набор для определения Аспартатаминотрансферазы</t>
  </si>
  <si>
    <t>Набор для определения Аланинаминотрансфераза</t>
  </si>
  <si>
    <t>Набор реагентов для определения содержания глюкозы в сыворотке и плазме крови</t>
  </si>
  <si>
    <t xml:space="preserve">Набор для определения концентрации Холестерина ФС 600мл </t>
  </si>
  <si>
    <t>Набор полосок к экспресс анализатору "Рефлеком" на выявление пяти видов наркотиков "ИХА-Мульти-ФАКТОР"</t>
  </si>
  <si>
    <t>Набор для определения железа в сыворотке крови 500мл</t>
  </si>
  <si>
    <t>ЖСП-Контроль (правильность),жид. Сыворотка</t>
  </si>
  <si>
    <t>Стекло покровное 18*18, 1000 шт</t>
  </si>
  <si>
    <t>Скарификатор копье для прокалывания кожи пальца одноразовый, стерильный 1*1000</t>
  </si>
  <si>
    <t>ЮНИВЕТ-II микропробирка с антикоагулянтом К2 ЭДТА для капиллярной крови 200 мкл, 100 шт./уп</t>
  </si>
  <si>
    <r>
      <t>ц</t>
    </r>
    <r>
      <rPr>
        <vertAlign val="subscript"/>
        <sz val="16"/>
        <color theme="1"/>
        <rFont val="Times New Roman"/>
        <family val="1"/>
        <charset val="204"/>
      </rPr>
      <t>i</t>
    </r>
    <r>
      <rPr>
        <sz val="16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</si>
  <si>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Приложение №1 к извещению № 23040505002</t>
  </si>
  <si>
    <t>Обоснование начальной (максимальной) цены закупки №23040505002</t>
  </si>
  <si>
    <t>ЭйБиИкс Минипак ЛМГ Контейнер с реагентами 4,2л</t>
  </si>
  <si>
    <t>Набор для определения общего белка 1000мл 10173</t>
  </si>
  <si>
    <t>Сульфосалициловая кислота 2-вод. 1кг/12кг</t>
  </si>
  <si>
    <t>Масло иммерсионное 100мл 14005304</t>
  </si>
  <si>
    <t>флак</t>
  </si>
  <si>
    <t>Шестьсот семьдесят семь тысяч восемьсот девяносто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</si>
</sst>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vertAlign val="subscript"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</xdr:row>
      <xdr:rowOff>66675</xdr:rowOff>
    </xdr:from>
    <xdr:to>
      <xdr:col>13</xdr:col>
      <xdr:colOff>0</xdr:colOff>
      <xdr:row>5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2619375"/>
          <a:ext cx="9429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8"/>
  <sheetViews>
    <sheetView tabSelected="1" view="pageBreakPreview" zoomScaleNormal="100" zoomScaleSheetLayoutView="100" workbookViewId="0">
      <selection activeCell="G50" sqref="G50"/>
    </sheetView>
  </sheetViews>
  <sheetFormatPr defaultRowHeight="20.25" x14ac:dyDescent="0.3"/>
  <cols>
    <col min="1" max="5" width="1.7109375" style="1" customWidth="1"/>
    <col min="6" max="6" width="2.85546875" style="1" customWidth="1"/>
    <col min="7" max="7" width="81.85546875" style="1" customWidth="1"/>
    <col min="8" max="8" width="18.28515625" style="1" customWidth="1"/>
    <col min="9" max="9" width="17.85546875" style="9" customWidth="1"/>
    <col min="10" max="10" width="19.140625" style="9" customWidth="1"/>
    <col min="11" max="11" width="21.42578125" style="9" customWidth="1"/>
    <col min="12" max="12" width="19.85546875" style="9" customWidth="1"/>
    <col min="13" max="13" width="24" style="9" customWidth="1"/>
    <col min="14" max="14" width="23.42578125" style="10" customWidth="1"/>
    <col min="15" max="16384" width="9.140625" style="1"/>
  </cols>
  <sheetData>
    <row r="1" spans="1:14" ht="20.25" customHeight="1" x14ac:dyDescent="0.3">
      <c r="L1" s="18" t="s">
        <v>50</v>
      </c>
      <c r="M1" s="18"/>
      <c r="N1" s="18"/>
    </row>
    <row r="2" spans="1:14" ht="20.25" customHeight="1" x14ac:dyDescent="0.25">
      <c r="A2" s="26" t="s">
        <v>51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32.25" customHeight="1" x14ac:dyDescent="0.3">
      <c r="A3" s="29" t="s">
        <v>11</v>
      </c>
      <c r="B3" s="30"/>
      <c r="C3" s="30"/>
      <c r="D3" s="30"/>
      <c r="E3" s="30"/>
      <c r="F3" s="30"/>
      <c r="G3" s="30"/>
      <c r="H3" s="31"/>
      <c r="I3" s="41" t="s">
        <v>34</v>
      </c>
      <c r="J3" s="42"/>
      <c r="K3" s="42"/>
      <c r="L3" s="42"/>
      <c r="M3" s="42"/>
      <c r="N3" s="43"/>
    </row>
    <row r="4" spans="1:14" ht="21" customHeight="1" x14ac:dyDescent="0.3">
      <c r="A4" s="29" t="s">
        <v>5</v>
      </c>
      <c r="B4" s="30"/>
      <c r="C4" s="30"/>
      <c r="D4" s="30"/>
      <c r="E4" s="30"/>
      <c r="F4" s="30"/>
      <c r="G4" s="30"/>
      <c r="H4" s="31"/>
      <c r="I4" s="32">
        <v>45030</v>
      </c>
      <c r="J4" s="33"/>
      <c r="K4" s="33"/>
      <c r="L4" s="33"/>
      <c r="M4" s="33"/>
      <c r="N4" s="34"/>
    </row>
    <row r="5" spans="1:14" ht="57.75" customHeight="1" x14ac:dyDescent="0.3">
      <c r="A5" s="38" t="s">
        <v>12</v>
      </c>
      <c r="B5" s="39"/>
      <c r="C5" s="39"/>
      <c r="D5" s="39"/>
      <c r="E5" s="39"/>
      <c r="F5" s="39"/>
      <c r="G5" s="39"/>
      <c r="H5" s="40"/>
      <c r="I5" s="35" t="s">
        <v>13</v>
      </c>
      <c r="J5" s="36"/>
      <c r="K5" s="36"/>
      <c r="L5" s="36"/>
      <c r="M5" s="36"/>
      <c r="N5" s="37"/>
    </row>
    <row r="6" spans="1:14" ht="45.75" customHeight="1" x14ac:dyDescent="0.25">
      <c r="A6" s="29" t="s">
        <v>14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 ht="20.25" customHeight="1" x14ac:dyDescent="0.25">
      <c r="A7" s="29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1"/>
    </row>
    <row r="8" spans="1:14" ht="20.25" customHeight="1" x14ac:dyDescent="0.25">
      <c r="A8" s="29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ht="20.25" customHeight="1" x14ac:dyDescent="0.25">
      <c r="A9" s="29" t="s">
        <v>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ht="20.25" customHeight="1" x14ac:dyDescent="0.25">
      <c r="A10" s="29" t="s">
        <v>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</row>
    <row r="11" spans="1:14" ht="20.25" customHeight="1" x14ac:dyDescent="0.25">
      <c r="A11" s="29" t="s">
        <v>10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</row>
    <row r="12" spans="1:14" ht="57" customHeight="1" x14ac:dyDescent="0.25">
      <c r="A12" s="29" t="s">
        <v>49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1:14" ht="23.25" customHeight="1" x14ac:dyDescent="0.25">
      <c r="A13" s="29" t="s">
        <v>15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1:14" ht="65.25" customHeight="1" x14ac:dyDescent="0.25">
      <c r="A14" s="46" t="s">
        <v>23</v>
      </c>
      <c r="B14" s="47"/>
      <c r="C14" s="47"/>
      <c r="D14" s="47"/>
      <c r="E14" s="47"/>
      <c r="F14" s="48"/>
      <c r="G14" s="44" t="s">
        <v>0</v>
      </c>
      <c r="H14" s="44" t="s">
        <v>1</v>
      </c>
      <c r="I14" s="54" t="s">
        <v>2</v>
      </c>
      <c r="J14" s="56" t="s">
        <v>18</v>
      </c>
      <c r="K14" s="56" t="s">
        <v>19</v>
      </c>
      <c r="L14" s="56" t="s">
        <v>20</v>
      </c>
      <c r="M14" s="54" t="s">
        <v>3</v>
      </c>
      <c r="N14" s="52" t="s">
        <v>4</v>
      </c>
    </row>
    <row r="15" spans="1:14" ht="36" customHeight="1" x14ac:dyDescent="0.25">
      <c r="A15" s="49"/>
      <c r="B15" s="50"/>
      <c r="C15" s="50"/>
      <c r="D15" s="50"/>
      <c r="E15" s="50"/>
      <c r="F15" s="51"/>
      <c r="G15" s="45"/>
      <c r="H15" s="45"/>
      <c r="I15" s="55"/>
      <c r="J15" s="57"/>
      <c r="K15" s="57"/>
      <c r="L15" s="57"/>
      <c r="M15" s="55"/>
      <c r="N15" s="53"/>
    </row>
    <row r="16" spans="1:14" s="25" customFormat="1" ht="28.5" customHeight="1" x14ac:dyDescent="0.25">
      <c r="A16" s="19">
        <v>1</v>
      </c>
      <c r="B16" s="20"/>
      <c r="C16" s="20"/>
      <c r="D16" s="20"/>
      <c r="E16" s="20"/>
      <c r="F16" s="21"/>
      <c r="G16" s="22" t="s">
        <v>45</v>
      </c>
      <c r="H16" s="23" t="s">
        <v>31</v>
      </c>
      <c r="I16" s="5">
        <v>1</v>
      </c>
      <c r="J16" s="5">
        <v>4477.41</v>
      </c>
      <c r="K16" s="5">
        <v>4303.53</v>
      </c>
      <c r="L16" s="5">
        <v>4260.0600000000004</v>
      </c>
      <c r="M16" s="5">
        <f>(J16+K16+L16)/3</f>
        <v>4347</v>
      </c>
      <c r="N16" s="24">
        <f>M16*I16</f>
        <v>4347</v>
      </c>
    </row>
    <row r="17" spans="1:14" ht="48" customHeight="1" x14ac:dyDescent="0.25">
      <c r="A17" s="15">
        <v>2</v>
      </c>
      <c r="B17" s="16"/>
      <c r="C17" s="16"/>
      <c r="D17" s="16"/>
      <c r="E17" s="16"/>
      <c r="F17" s="17"/>
      <c r="G17" s="2" t="s">
        <v>36</v>
      </c>
      <c r="H17" s="3" t="s">
        <v>17</v>
      </c>
      <c r="I17" s="4">
        <v>7</v>
      </c>
      <c r="J17" s="5">
        <v>8341.25</v>
      </c>
      <c r="K17" s="5">
        <v>8017.32</v>
      </c>
      <c r="L17" s="5">
        <v>7936.33</v>
      </c>
      <c r="M17" s="4">
        <f>(J17+K17+L17)/3</f>
        <v>8098.3</v>
      </c>
      <c r="N17" s="6">
        <f>M17*I17</f>
        <v>56688.1</v>
      </c>
    </row>
    <row r="18" spans="1:14" ht="57.75" customHeight="1" x14ac:dyDescent="0.25">
      <c r="A18" s="15">
        <v>3</v>
      </c>
      <c r="B18" s="16"/>
      <c r="C18" s="16"/>
      <c r="D18" s="16"/>
      <c r="E18" s="16"/>
      <c r="F18" s="17"/>
      <c r="G18" s="2" t="s">
        <v>52</v>
      </c>
      <c r="H18" s="3" t="s">
        <v>31</v>
      </c>
      <c r="I18" s="4">
        <v>14</v>
      </c>
      <c r="J18" s="5">
        <v>14297.66</v>
      </c>
      <c r="K18" s="5">
        <v>13742.41</v>
      </c>
      <c r="L18" s="5">
        <v>13603.6</v>
      </c>
      <c r="M18" s="4">
        <f t="shared" ref="M18:M40" si="0">(J18+K18+L18)/3</f>
        <v>13881.223333333333</v>
      </c>
      <c r="N18" s="6">
        <f t="shared" ref="N18:N40" si="1">M18*I18</f>
        <v>194337.12666666668</v>
      </c>
    </row>
    <row r="19" spans="1:14" ht="33" customHeight="1" x14ac:dyDescent="0.3">
      <c r="A19" s="19">
        <v>4</v>
      </c>
      <c r="B19" s="20"/>
      <c r="C19" s="20"/>
      <c r="D19" s="20"/>
      <c r="E19" s="20"/>
      <c r="F19" s="21"/>
      <c r="G19" s="7" t="s">
        <v>35</v>
      </c>
      <c r="H19" s="3" t="s">
        <v>17</v>
      </c>
      <c r="I19" s="4">
        <v>2</v>
      </c>
      <c r="J19" s="5">
        <v>8674.09</v>
      </c>
      <c r="K19" s="5">
        <v>8337.24</v>
      </c>
      <c r="L19" s="5">
        <v>8253.02</v>
      </c>
      <c r="M19" s="4">
        <f t="shared" si="0"/>
        <v>8421.4500000000007</v>
      </c>
      <c r="N19" s="6">
        <f t="shared" si="1"/>
        <v>16842.900000000001</v>
      </c>
    </row>
    <row r="20" spans="1:14" ht="23.25" customHeight="1" x14ac:dyDescent="0.3">
      <c r="A20" s="15">
        <v>5</v>
      </c>
      <c r="B20" s="16"/>
      <c r="C20" s="16"/>
      <c r="D20" s="16"/>
      <c r="E20" s="16"/>
      <c r="F20" s="17"/>
      <c r="G20" s="7" t="s">
        <v>39</v>
      </c>
      <c r="H20" s="3" t="s">
        <v>16</v>
      </c>
      <c r="I20" s="4">
        <v>2</v>
      </c>
      <c r="J20" s="5">
        <v>6204.41</v>
      </c>
      <c r="K20" s="5">
        <v>5963.46</v>
      </c>
      <c r="L20" s="5">
        <v>5903.23</v>
      </c>
      <c r="M20" s="4">
        <f>(J20+K20+L20)/3</f>
        <v>6023.7</v>
      </c>
      <c r="N20" s="6">
        <f>M20*I20</f>
        <v>12047.4</v>
      </c>
    </row>
    <row r="21" spans="1:14" ht="27" customHeight="1" x14ac:dyDescent="0.3">
      <c r="A21" s="15">
        <v>6</v>
      </c>
      <c r="B21" s="16"/>
      <c r="C21" s="16"/>
      <c r="D21" s="16"/>
      <c r="E21" s="16"/>
      <c r="F21" s="17"/>
      <c r="G21" s="7" t="s">
        <v>40</v>
      </c>
      <c r="H21" s="3" t="s">
        <v>16</v>
      </c>
      <c r="I21" s="4">
        <v>2</v>
      </c>
      <c r="J21" s="5">
        <v>6204.41</v>
      </c>
      <c r="K21" s="5">
        <v>5963.46</v>
      </c>
      <c r="L21" s="5">
        <v>5903.23</v>
      </c>
      <c r="M21" s="4">
        <f>(J21+K21+L21)/3</f>
        <v>6023.7</v>
      </c>
      <c r="N21" s="6">
        <f>M21*I21</f>
        <v>12047.4</v>
      </c>
    </row>
    <row r="22" spans="1:14" ht="38.25" customHeight="1" x14ac:dyDescent="0.25">
      <c r="A22" s="19">
        <v>7</v>
      </c>
      <c r="B22" s="20"/>
      <c r="C22" s="20"/>
      <c r="D22" s="20"/>
      <c r="E22" s="20"/>
      <c r="F22" s="21"/>
      <c r="G22" s="2" t="s">
        <v>26</v>
      </c>
      <c r="H22" s="3" t="s">
        <v>16</v>
      </c>
      <c r="I22" s="4">
        <v>3</v>
      </c>
      <c r="J22" s="5">
        <v>7325.04</v>
      </c>
      <c r="K22" s="5">
        <v>7040.57</v>
      </c>
      <c r="L22" s="5">
        <v>6969.46</v>
      </c>
      <c r="M22" s="4">
        <f>(J22+K22+L22)/3</f>
        <v>7111.69</v>
      </c>
      <c r="N22" s="6">
        <f>M22*I22</f>
        <v>21335.07</v>
      </c>
    </row>
    <row r="23" spans="1:14" ht="27" customHeight="1" x14ac:dyDescent="0.3">
      <c r="A23" s="15">
        <v>8</v>
      </c>
      <c r="B23" s="16"/>
      <c r="C23" s="16"/>
      <c r="D23" s="16"/>
      <c r="E23" s="16"/>
      <c r="F23" s="17"/>
      <c r="G23" s="7" t="s">
        <v>53</v>
      </c>
      <c r="H23" s="3" t="s">
        <v>16</v>
      </c>
      <c r="I23" s="4">
        <v>1</v>
      </c>
      <c r="J23" s="5">
        <v>1446.72</v>
      </c>
      <c r="K23" s="5">
        <v>1394.13</v>
      </c>
      <c r="L23" s="5">
        <v>1380.05</v>
      </c>
      <c r="M23" s="4">
        <f>(J23+K23+L23)/3</f>
        <v>1406.9666666666669</v>
      </c>
      <c r="N23" s="6">
        <f>M23*I23</f>
        <v>1406.9666666666669</v>
      </c>
    </row>
    <row r="24" spans="1:14" ht="24" customHeight="1" x14ac:dyDescent="0.3">
      <c r="A24" s="15">
        <v>9</v>
      </c>
      <c r="B24" s="16"/>
      <c r="C24" s="16"/>
      <c r="D24" s="16"/>
      <c r="E24" s="16"/>
      <c r="F24" s="17"/>
      <c r="G24" s="7" t="s">
        <v>42</v>
      </c>
      <c r="H24" s="3" t="s">
        <v>16</v>
      </c>
      <c r="I24" s="4">
        <v>3</v>
      </c>
      <c r="J24" s="5">
        <v>5959.44</v>
      </c>
      <c r="K24" s="5">
        <v>5728</v>
      </c>
      <c r="L24" s="5">
        <v>5670.14</v>
      </c>
      <c r="M24" s="4">
        <f>(J24+K24+L24)/3</f>
        <v>5785.86</v>
      </c>
      <c r="N24" s="6">
        <f>M24*I24</f>
        <v>17357.579999999998</v>
      </c>
    </row>
    <row r="25" spans="1:14" ht="44.25" customHeight="1" x14ac:dyDescent="0.25">
      <c r="A25" s="19">
        <v>10</v>
      </c>
      <c r="B25" s="20"/>
      <c r="C25" s="20"/>
      <c r="D25" s="20"/>
      <c r="E25" s="20"/>
      <c r="F25" s="21"/>
      <c r="G25" s="2" t="s">
        <v>41</v>
      </c>
      <c r="H25" s="3" t="s">
        <v>16</v>
      </c>
      <c r="I25" s="4">
        <v>1</v>
      </c>
      <c r="J25" s="5">
        <v>2950.59</v>
      </c>
      <c r="K25" s="5">
        <v>2836</v>
      </c>
      <c r="L25" s="5">
        <v>2807.36</v>
      </c>
      <c r="M25" s="4">
        <f>(J25+K25+L25)/3</f>
        <v>2864.65</v>
      </c>
      <c r="N25" s="6">
        <f>M25*I25</f>
        <v>2864.65</v>
      </c>
    </row>
    <row r="26" spans="1:14" ht="58.5" customHeight="1" x14ac:dyDescent="0.25">
      <c r="A26" s="15">
        <v>11</v>
      </c>
      <c r="B26" s="16"/>
      <c r="C26" s="16"/>
      <c r="D26" s="16"/>
      <c r="E26" s="16"/>
      <c r="F26" s="17"/>
      <c r="G26" s="2" t="s">
        <v>21</v>
      </c>
      <c r="H26" s="3" t="s">
        <v>16</v>
      </c>
      <c r="I26" s="4">
        <v>3</v>
      </c>
      <c r="J26" s="5">
        <v>1918.89</v>
      </c>
      <c r="K26" s="5">
        <v>1844.37</v>
      </c>
      <c r="L26" s="5">
        <v>1825.74</v>
      </c>
      <c r="M26" s="4">
        <f t="shared" si="0"/>
        <v>1863</v>
      </c>
      <c r="N26" s="6">
        <f t="shared" si="1"/>
        <v>5589</v>
      </c>
    </row>
    <row r="27" spans="1:14" ht="45" customHeight="1" x14ac:dyDescent="0.25">
      <c r="A27" s="15">
        <v>12</v>
      </c>
      <c r="B27" s="16"/>
      <c r="C27" s="16"/>
      <c r="D27" s="16"/>
      <c r="E27" s="16"/>
      <c r="F27" s="17"/>
      <c r="G27" s="2" t="s">
        <v>43</v>
      </c>
      <c r="H27" s="3" t="s">
        <v>17</v>
      </c>
      <c r="I27" s="4">
        <v>350</v>
      </c>
      <c r="J27" s="5">
        <v>462.67</v>
      </c>
      <c r="K27" s="5">
        <v>444.7</v>
      </c>
      <c r="L27" s="5">
        <v>440.21</v>
      </c>
      <c r="M27" s="4">
        <f>(J27+K27+L27)/3</f>
        <v>449.19333333333333</v>
      </c>
      <c r="N27" s="6">
        <f>M27*I27</f>
        <v>157217.66666666666</v>
      </c>
    </row>
    <row r="28" spans="1:14" ht="55.5" customHeight="1" x14ac:dyDescent="0.25">
      <c r="A28" s="19">
        <v>13</v>
      </c>
      <c r="B28" s="20"/>
      <c r="C28" s="20"/>
      <c r="D28" s="20"/>
      <c r="E28" s="20"/>
      <c r="F28" s="21"/>
      <c r="G28" s="2" t="s">
        <v>38</v>
      </c>
      <c r="H28" s="3" t="s">
        <v>16</v>
      </c>
      <c r="I28" s="4">
        <v>1</v>
      </c>
      <c r="J28" s="5">
        <v>5364.6</v>
      </c>
      <c r="K28" s="5">
        <v>5156.2700000000004</v>
      </c>
      <c r="L28" s="5">
        <v>5104.18</v>
      </c>
      <c r="M28" s="4">
        <f t="shared" si="0"/>
        <v>5208.3500000000004</v>
      </c>
      <c r="N28" s="6">
        <f t="shared" si="1"/>
        <v>5208.3500000000004</v>
      </c>
    </row>
    <row r="29" spans="1:14" ht="30" customHeight="1" x14ac:dyDescent="0.25">
      <c r="A29" s="15">
        <v>14</v>
      </c>
      <c r="B29" s="16"/>
      <c r="C29" s="16"/>
      <c r="D29" s="16"/>
      <c r="E29" s="16"/>
      <c r="F29" s="17"/>
      <c r="G29" s="2" t="s">
        <v>44</v>
      </c>
      <c r="H29" s="3" t="s">
        <v>31</v>
      </c>
      <c r="I29" s="4">
        <v>1</v>
      </c>
      <c r="J29" s="5">
        <v>7288.86</v>
      </c>
      <c r="K29" s="5">
        <v>7005.79</v>
      </c>
      <c r="L29" s="5">
        <v>6935.03</v>
      </c>
      <c r="M29" s="4">
        <f>(J29+K29+L29)/3</f>
        <v>7076.56</v>
      </c>
      <c r="N29" s="6">
        <f>M29*I29</f>
        <v>7076.56</v>
      </c>
    </row>
    <row r="30" spans="1:14" ht="28.5" customHeight="1" x14ac:dyDescent="0.25">
      <c r="A30" s="15">
        <v>15</v>
      </c>
      <c r="B30" s="16"/>
      <c r="C30" s="16"/>
      <c r="D30" s="16"/>
      <c r="E30" s="16"/>
      <c r="F30" s="17"/>
      <c r="G30" s="2" t="s">
        <v>28</v>
      </c>
      <c r="H30" s="3" t="s">
        <v>16</v>
      </c>
      <c r="I30" s="4">
        <v>2</v>
      </c>
      <c r="J30" s="5">
        <v>5710.47</v>
      </c>
      <c r="K30" s="5">
        <v>5488.71</v>
      </c>
      <c r="L30" s="5">
        <v>5433.27</v>
      </c>
      <c r="M30" s="4">
        <f>(J30+K30+L30)/3</f>
        <v>5544.1500000000005</v>
      </c>
      <c r="N30" s="6">
        <f>M30*I30</f>
        <v>11088.300000000001</v>
      </c>
    </row>
    <row r="31" spans="1:14" ht="33" customHeight="1" x14ac:dyDescent="0.3">
      <c r="A31" s="19">
        <v>16</v>
      </c>
      <c r="B31" s="20"/>
      <c r="C31" s="20"/>
      <c r="D31" s="20"/>
      <c r="E31" s="20"/>
      <c r="F31" s="21"/>
      <c r="G31" s="7" t="s">
        <v>25</v>
      </c>
      <c r="H31" s="3" t="s">
        <v>16</v>
      </c>
      <c r="I31" s="4">
        <v>3</v>
      </c>
      <c r="J31" s="5">
        <v>6514.75</v>
      </c>
      <c r="K31" s="5">
        <v>6261.75</v>
      </c>
      <c r="L31" s="5">
        <v>6198.5</v>
      </c>
      <c r="M31" s="4">
        <f>(J31+K31+L31)/3</f>
        <v>6325</v>
      </c>
      <c r="N31" s="6">
        <f>M31*I31</f>
        <v>18975</v>
      </c>
    </row>
    <row r="32" spans="1:14" ht="30.75" customHeight="1" x14ac:dyDescent="0.25">
      <c r="A32" s="15">
        <v>17</v>
      </c>
      <c r="B32" s="16"/>
      <c r="C32" s="16"/>
      <c r="D32" s="16"/>
      <c r="E32" s="16"/>
      <c r="F32" s="17"/>
      <c r="G32" s="2" t="s">
        <v>27</v>
      </c>
      <c r="H32" s="3" t="s">
        <v>17</v>
      </c>
      <c r="I32" s="4">
        <v>1</v>
      </c>
      <c r="J32" s="5">
        <v>7343.9</v>
      </c>
      <c r="K32" s="5">
        <v>7058.7</v>
      </c>
      <c r="L32" s="5">
        <v>6987.4</v>
      </c>
      <c r="M32" s="4">
        <f>(J32+K32+L32)/3</f>
        <v>7130</v>
      </c>
      <c r="N32" s="6">
        <f>M32*I32</f>
        <v>7130</v>
      </c>
    </row>
    <row r="33" spans="1:14" ht="30.75" customHeight="1" x14ac:dyDescent="0.25">
      <c r="A33" s="15">
        <v>18</v>
      </c>
      <c r="B33" s="16"/>
      <c r="C33" s="16"/>
      <c r="D33" s="16"/>
      <c r="E33" s="16"/>
      <c r="F33" s="17"/>
      <c r="G33" s="2" t="s">
        <v>54</v>
      </c>
      <c r="H33" s="3" t="s">
        <v>31</v>
      </c>
      <c r="I33" s="4">
        <v>1</v>
      </c>
      <c r="J33" s="5">
        <v>5063.74</v>
      </c>
      <c r="K33" s="5">
        <v>4867.09</v>
      </c>
      <c r="L33" s="5">
        <v>4817.93</v>
      </c>
      <c r="M33" s="4">
        <f>(J33+K33+L33)/3</f>
        <v>4916.2533333333331</v>
      </c>
      <c r="N33" s="6">
        <f>M33*I33</f>
        <v>4916.2533333333331</v>
      </c>
    </row>
    <row r="34" spans="1:14" ht="31.5" customHeight="1" x14ac:dyDescent="0.25">
      <c r="A34" s="19">
        <v>19</v>
      </c>
      <c r="B34" s="20"/>
      <c r="C34" s="20"/>
      <c r="D34" s="20"/>
      <c r="E34" s="20"/>
      <c r="F34" s="21"/>
      <c r="G34" s="2" t="s">
        <v>29</v>
      </c>
      <c r="H34" s="3" t="s">
        <v>16</v>
      </c>
      <c r="I34" s="4">
        <v>3</v>
      </c>
      <c r="J34" s="5">
        <v>5448.7</v>
      </c>
      <c r="K34" s="5">
        <v>5237.1000000000004</v>
      </c>
      <c r="L34" s="5">
        <v>5184.2</v>
      </c>
      <c r="M34" s="4">
        <f>(J34+K34+L34)/3</f>
        <v>5290</v>
      </c>
      <c r="N34" s="6">
        <f>M34*I34</f>
        <v>15870</v>
      </c>
    </row>
    <row r="35" spans="1:14" ht="32.25" customHeight="1" x14ac:dyDescent="0.25">
      <c r="A35" s="15">
        <v>20</v>
      </c>
      <c r="B35" s="16"/>
      <c r="C35" s="16"/>
      <c r="D35" s="16"/>
      <c r="E35" s="16"/>
      <c r="F35" s="17"/>
      <c r="G35" s="2" t="s">
        <v>37</v>
      </c>
      <c r="H35" s="3" t="s">
        <v>16</v>
      </c>
      <c r="I35" s="4">
        <v>7</v>
      </c>
      <c r="J35" s="5">
        <v>4187.21</v>
      </c>
      <c r="K35" s="5">
        <v>4024.6</v>
      </c>
      <c r="L35" s="5">
        <v>3983.95</v>
      </c>
      <c r="M35" s="4">
        <f>(J35+K35+L35)/3</f>
        <v>4065.2533333333326</v>
      </c>
      <c r="N35" s="6">
        <f>M35*I35</f>
        <v>28456.773333333327</v>
      </c>
    </row>
    <row r="36" spans="1:14" ht="42.75" customHeight="1" x14ac:dyDescent="0.25">
      <c r="A36" s="15">
        <v>21</v>
      </c>
      <c r="B36" s="16"/>
      <c r="C36" s="16"/>
      <c r="D36" s="16"/>
      <c r="E36" s="16"/>
      <c r="F36" s="17"/>
      <c r="G36" s="2" t="s">
        <v>30</v>
      </c>
      <c r="H36" s="3" t="s">
        <v>31</v>
      </c>
      <c r="I36" s="4">
        <v>3</v>
      </c>
      <c r="J36" s="5">
        <v>11252.75</v>
      </c>
      <c r="K36" s="5">
        <v>10815.75</v>
      </c>
      <c r="L36" s="5">
        <v>10706.5</v>
      </c>
      <c r="M36" s="4">
        <f>(J36+K36+L36)/3</f>
        <v>10925</v>
      </c>
      <c r="N36" s="6">
        <f>M36*I36</f>
        <v>32775</v>
      </c>
    </row>
    <row r="37" spans="1:14" ht="39.75" customHeight="1" x14ac:dyDescent="0.3">
      <c r="A37" s="19">
        <v>22</v>
      </c>
      <c r="B37" s="20"/>
      <c r="C37" s="20"/>
      <c r="D37" s="20"/>
      <c r="E37" s="20"/>
      <c r="F37" s="21"/>
      <c r="G37" s="7" t="s">
        <v>55</v>
      </c>
      <c r="H37" s="3" t="s">
        <v>56</v>
      </c>
      <c r="I37" s="4">
        <v>2</v>
      </c>
      <c r="J37" s="5">
        <v>202.55</v>
      </c>
      <c r="K37" s="5">
        <v>194.68</v>
      </c>
      <c r="L37" s="5">
        <v>192.72</v>
      </c>
      <c r="M37" s="4">
        <f t="shared" si="0"/>
        <v>196.65</v>
      </c>
      <c r="N37" s="6">
        <f t="shared" si="1"/>
        <v>393.3</v>
      </c>
    </row>
    <row r="38" spans="1:14" ht="27.75" customHeight="1" x14ac:dyDescent="0.25">
      <c r="A38" s="15">
        <v>23</v>
      </c>
      <c r="B38" s="16"/>
      <c r="C38" s="16"/>
      <c r="D38" s="16"/>
      <c r="E38" s="16"/>
      <c r="F38" s="17"/>
      <c r="G38" s="2" t="s">
        <v>46</v>
      </c>
      <c r="H38" s="3" t="s">
        <v>31</v>
      </c>
      <c r="I38" s="4">
        <v>3</v>
      </c>
      <c r="J38" s="5">
        <v>710.41</v>
      </c>
      <c r="K38" s="5">
        <v>682.82</v>
      </c>
      <c r="L38" s="5">
        <v>675.93</v>
      </c>
      <c r="M38" s="4">
        <f t="shared" si="0"/>
        <v>689.71999999999991</v>
      </c>
      <c r="N38" s="6">
        <f t="shared" si="1"/>
        <v>2069.16</v>
      </c>
    </row>
    <row r="39" spans="1:14" ht="42" customHeight="1" x14ac:dyDescent="0.25">
      <c r="A39" s="15">
        <v>24</v>
      </c>
      <c r="B39" s="16"/>
      <c r="C39" s="16"/>
      <c r="D39" s="16"/>
      <c r="E39" s="16"/>
      <c r="F39" s="17"/>
      <c r="G39" s="2" t="s">
        <v>47</v>
      </c>
      <c r="H39" s="3" t="s">
        <v>31</v>
      </c>
      <c r="I39" s="4">
        <v>1</v>
      </c>
      <c r="J39" s="5">
        <v>1006.56</v>
      </c>
      <c r="K39" s="5">
        <v>967.47</v>
      </c>
      <c r="L39" s="5">
        <v>957.7</v>
      </c>
      <c r="M39" s="4">
        <f t="shared" si="0"/>
        <v>977.24333333333334</v>
      </c>
      <c r="N39" s="6">
        <f t="shared" si="1"/>
        <v>977.24333333333334</v>
      </c>
    </row>
    <row r="40" spans="1:14" ht="44.25" customHeight="1" x14ac:dyDescent="0.25">
      <c r="A40" s="19">
        <v>25</v>
      </c>
      <c r="B40" s="20"/>
      <c r="C40" s="20"/>
      <c r="D40" s="20"/>
      <c r="E40" s="20"/>
      <c r="F40" s="21"/>
      <c r="G40" s="2" t="s">
        <v>48</v>
      </c>
      <c r="H40" s="3" t="s">
        <v>31</v>
      </c>
      <c r="I40" s="4">
        <v>30</v>
      </c>
      <c r="J40" s="5">
        <v>1403.31</v>
      </c>
      <c r="K40" s="5">
        <v>1348.82</v>
      </c>
      <c r="L40" s="5">
        <v>1335.19</v>
      </c>
      <c r="M40" s="4">
        <f t="shared" si="0"/>
        <v>1362.44</v>
      </c>
      <c r="N40" s="6">
        <f t="shared" si="1"/>
        <v>40873.200000000004</v>
      </c>
    </row>
    <row r="41" spans="1:14" ht="21" x14ac:dyDescent="0.3">
      <c r="I41" s="8"/>
    </row>
    <row r="42" spans="1:14" ht="21" x14ac:dyDescent="0.3">
      <c r="G42" s="11" t="s">
        <v>22</v>
      </c>
      <c r="I42" s="8"/>
      <c r="N42" s="12">
        <f>SUM(N16:N40)</f>
        <v>677890</v>
      </c>
    </row>
    <row r="44" spans="1:14" ht="30" customHeight="1" x14ac:dyDescent="0.25">
      <c r="G44" s="13" t="s">
        <v>32</v>
      </c>
      <c r="H44" s="58" t="s">
        <v>57</v>
      </c>
      <c r="I44" s="58"/>
      <c r="J44" s="58"/>
      <c r="K44" s="58"/>
      <c r="L44" s="58"/>
      <c r="M44" s="58"/>
      <c r="N44" s="58"/>
    </row>
    <row r="45" spans="1:14" ht="146.25" customHeight="1" x14ac:dyDescent="0.25">
      <c r="G45" s="14" t="s">
        <v>24</v>
      </c>
      <c r="H45" s="14"/>
      <c r="I45" s="14"/>
      <c r="J45" s="14"/>
      <c r="K45" s="14"/>
      <c r="L45" s="14"/>
      <c r="M45" s="14"/>
      <c r="N45" s="14"/>
    </row>
    <row r="48" spans="1:14" ht="30" customHeight="1" x14ac:dyDescent="0.25">
      <c r="G48" s="14" t="s">
        <v>33</v>
      </c>
      <c r="H48" s="14"/>
      <c r="I48" s="14"/>
      <c r="J48" s="14"/>
      <c r="K48" s="14"/>
      <c r="L48" s="14"/>
      <c r="M48" s="14"/>
      <c r="N48" s="14"/>
    </row>
  </sheetData>
  <mergeCells count="53">
    <mergeCell ref="A20:F20"/>
    <mergeCell ref="A21:F21"/>
    <mergeCell ref="A24:F24"/>
    <mergeCell ref="A26:F26"/>
    <mergeCell ref="A28:F28"/>
    <mergeCell ref="A38:F38"/>
    <mergeCell ref="A39:F39"/>
    <mergeCell ref="A40:F40"/>
    <mergeCell ref="A33:F33"/>
    <mergeCell ref="A22:F22"/>
    <mergeCell ref="A25:F25"/>
    <mergeCell ref="A29:F29"/>
    <mergeCell ref="A31:F31"/>
    <mergeCell ref="A35:F35"/>
    <mergeCell ref="A19:F19"/>
    <mergeCell ref="A17:F17"/>
    <mergeCell ref="A23:F23"/>
    <mergeCell ref="L1:N1"/>
    <mergeCell ref="A34:F34"/>
    <mergeCell ref="A36:F36"/>
    <mergeCell ref="A16:F16"/>
    <mergeCell ref="A37:F37"/>
    <mergeCell ref="G45:N45"/>
    <mergeCell ref="G48:N48"/>
    <mergeCell ref="H44:N44"/>
    <mergeCell ref="A10:N10"/>
    <mergeCell ref="A11:N11"/>
    <mergeCell ref="A12:N12"/>
    <mergeCell ref="A32:F32"/>
    <mergeCell ref="A30:F30"/>
    <mergeCell ref="A27:F27"/>
    <mergeCell ref="A18:F18"/>
    <mergeCell ref="A8:N8"/>
    <mergeCell ref="A9:N9"/>
    <mergeCell ref="I14:I15"/>
    <mergeCell ref="J14:J15"/>
    <mergeCell ref="K14:K15"/>
    <mergeCell ref="A13:N13"/>
    <mergeCell ref="L14:L15"/>
    <mergeCell ref="M14:M15"/>
    <mergeCell ref="N14:N15"/>
    <mergeCell ref="A14:F15"/>
    <mergeCell ref="G14:G15"/>
    <mergeCell ref="H14:H15"/>
    <mergeCell ref="A2:N2"/>
    <mergeCell ref="A3:H3"/>
    <mergeCell ref="I3:N3"/>
    <mergeCell ref="A5:H5"/>
    <mergeCell ref="I5:N5"/>
    <mergeCell ref="I4:N4"/>
    <mergeCell ref="A4:H4"/>
    <mergeCell ref="A6:N6"/>
    <mergeCell ref="A7:N7"/>
  </mergeCells>
  <phoneticPr fontId="1" type="noConversion"/>
  <pageMargins left="0.70866141732283472" right="0.19685039370078741" top="0.74803149606299213" bottom="0.74803149606299213" header="0.31496062992125984" footer="0.31496062992125984"/>
  <pageSetup paperSize="9" scale="57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Реактивы и реагенты</vt:lpstr>
      <vt:lpstr>'Реактивы и реагенты'!Область_печати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Владелец</cp:lastModifiedBy>
  <cp:lastPrinted>2023-04-14T12:35:11Z</cp:lastPrinted>
  <dcterms:created xsi:type="dcterms:W3CDTF">2014-11-19T08:38:45Z</dcterms:created>
  <dcterms:modified xsi:type="dcterms:W3CDTF">2023-04-14T12:35:14Z</dcterms:modified>
</cp:coreProperties>
</file>