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3 год\МРМ\№ 23040503004 Закупка расходных медицинских материалов\"/>
    </mc:Choice>
  </mc:AlternateContent>
  <xr:revisionPtr revIDLastSave="0" documentId="13_ncr:1_{56B32C42-555E-42BE-B1E3-C53251A6B083}" xr6:coauthVersionLast="47" xr6:coauthVersionMax="47" xr10:uidLastSave="{00000000-0000-0000-0000-000000000000}"/>
  <bookViews>
    <workbookView xWindow="2460" yWindow="1035" windowWidth="26190" windowHeight="13920" tabRatio="500" xr2:uid="{00000000-000D-0000-FFFF-FFFF00000000}"/>
  </bookViews>
  <sheets>
    <sheet name="Расчет НМЦ" sheetId="2" r:id="rId1"/>
  </sheets>
  <externalReferences>
    <externalReference r:id="rId2"/>
  </externalReferences>
  <definedNames>
    <definedName name="_xlnm.Print_Area" localSheetId="0">'Расчет НМЦ'!$A$1:$H$33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2" l="1"/>
  <c r="H17" i="2"/>
  <c r="H18" i="2"/>
  <c r="H19" i="2"/>
  <c r="H20" i="2"/>
  <c r="H16" i="2"/>
  <c r="G17" i="2"/>
  <c r="G18" i="2"/>
  <c r="G19" i="2"/>
  <c r="G20" i="2"/>
  <c r="G16" i="2"/>
  <c r="G21" i="2"/>
  <c r="G25" i="2"/>
  <c r="H25" i="2" s="1"/>
  <c r="G26" i="2"/>
  <c r="H26" i="2" s="1"/>
  <c r="H21" i="2" l="1"/>
  <c r="G23" i="2"/>
  <c r="H23" i="2" s="1"/>
  <c r="G24" i="2"/>
  <c r="H24" i="2" s="1"/>
  <c r="G22" i="2"/>
  <c r="H22" i="2" s="1"/>
  <c r="B28" i="2"/>
</calcChain>
</file>

<file path=xl/sharedStrings.xml><?xml version="1.0" encoding="utf-8"?>
<sst xmlns="http://schemas.openxmlformats.org/spreadsheetml/2006/main" count="77" uniqueCount="69">
  <si>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</si>
  <si>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</si>
  <si>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</si>
  <si>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</si>
  <si>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</si>
  <si>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</si>
  <si>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</si>
  <si>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</si>
  <si>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</si>
  <si>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</si>
  <si>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</si>
  <si>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</si>
  <si>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</si>
  <si>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</si>
  <si>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</si>
  <si>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</si>
  <si>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</si>
  <si>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</si>
  <si>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</si>
  <si>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</si>
  <si>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</si>
  <si>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</si>
  <si>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</si>
  <si>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</si>
  <si>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</si>
  <si>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</si>
  <si>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</si>
  <si>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</si>
  <si>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>Ведущий специалист по закупкам                                                                                                                                  А.У. Перисаева</t>
  </si>
  <si>
    <t>Поставка расходных медицинских материалов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</si>
  <si>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</si>
  <si>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</si>
  <si>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СУММА ПРОПИСЬЮ</t>
  </si>
  <si>
    <t xml:space="preserve">Главный врач  ЧУЗ "КБ "РЖД-Медицина" г. Владикавказ"                                                                                        Н.С. Саидов         </t>
  </si>
  <si>
    <t>Приложение №1 к Извещению № 23040503004</t>
  </si>
  <si>
    <t>Бинт н/ст 5x10 пл.36</t>
  </si>
  <si>
    <t>Бинт н/ст 7х14,пл.36</t>
  </si>
  <si>
    <t>Вата хирургическая н/ст.250 гр.</t>
  </si>
  <si>
    <t>Лейкопластырь 2x500 на тканевой основе</t>
  </si>
  <si>
    <t>Марля 100 % хлопок 1000м, пл.39</t>
  </si>
  <si>
    <t>Повязка 6 х 8 см для фиксации игл - (упаковка 100 шт.)</t>
  </si>
  <si>
    <t>Бинт медицинский эластичный сетчатый трубчатый №3</t>
  </si>
  <si>
    <t>Бинт медицинский эластичный сетчатый трубчатый №4</t>
  </si>
  <si>
    <t>Бинт медицинский эластичный сетчатый трубчатый №5</t>
  </si>
  <si>
    <t>Лейкопластырь бактерицидный 6х10</t>
  </si>
  <si>
    <t>шт</t>
  </si>
  <si>
    <t>720</t>
  </si>
  <si>
    <t>1600</t>
  </si>
  <si>
    <t>500</t>
  </si>
  <si>
    <t>3000</t>
  </si>
  <si>
    <t>Марлевый отрез 10м, пл.36</t>
  </si>
  <si>
    <t>250</t>
  </si>
  <si>
    <t>м</t>
  </si>
  <si>
    <t>уп.</t>
  </si>
  <si>
    <t>29,05</t>
  </si>
  <si>
    <t>48,51</t>
  </si>
  <si>
    <t>125,45</t>
  </si>
  <si>
    <t>79,10</t>
  </si>
  <si>
    <t>422,71</t>
  </si>
  <si>
    <t>28,76</t>
  </si>
  <si>
    <t>48,04</t>
  </si>
  <si>
    <t>124,24</t>
  </si>
  <si>
    <t>78,34</t>
  </si>
  <si>
    <t>418,61</t>
  </si>
  <si>
    <t>28,20</t>
  </si>
  <si>
    <t>47,10</t>
  </si>
  <si>
    <t>121,80</t>
  </si>
  <si>
    <t>76,80</t>
  </si>
  <si>
    <t>410,4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</si>
</sst>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7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152400</xdr:colOff>
      <xdr:row>5</xdr:row>
      <xdr:rowOff>438150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48" y="1983582"/>
          <a:ext cx="2647952" cy="426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Z36"/>
  <sheetViews>
    <sheetView tabSelected="1" topLeftCell="A28" zoomScale="110" zoomScaleNormal="110" zoomScaleSheetLayoutView="100" workbookViewId="0">
      <selection activeCell="L27" sqref="L27"/>
    </sheetView>
  </sheetViews>
  <sheetFormatPr defaultColWidth="11.5703125" defaultRowHeight="20.25" x14ac:dyDescent="0.3"/>
  <cols>
    <col min="1" max="1" width="73.140625" style="1" customWidth="1"/>
    <col min="2" max="2" width="18.7109375" style="1" customWidth="1"/>
    <col min="3" max="3" width="26.140625" style="1" customWidth="1"/>
    <col min="4" max="4" width="28.28515625" style="1" customWidth="1"/>
    <col min="5" max="5" width="22.85546875" style="1" customWidth="1"/>
    <col min="6" max="6" width="28.5703125" style="1" customWidth="1"/>
    <col min="7" max="7" width="24.85546875" style="2" customWidth="1"/>
    <col min="8" max="8" width="26.140625" style="2" customWidth="1"/>
    <col min="9" max="1014" width="11.5703125" style="2"/>
    <col min="1015" max="16384" width="11.5703125" style="3"/>
  </cols>
  <sheetData>
    <row r="2" spans="1:8" ht="29.25" customHeight="1" x14ac:dyDescent="0.3">
      <c r="F2" s="26" t="s">
        <v>34</v>
      </c>
      <c r="G2" s="26"/>
      <c r="H2" s="26"/>
    </row>
    <row r="3" spans="1:8" ht="23.25" customHeight="1" x14ac:dyDescent="0.3">
      <c r="A3" s="22" t="s">
        <v>15</v>
      </c>
      <c r="B3" s="22"/>
      <c r="C3" s="22"/>
      <c r="D3" s="22"/>
      <c r="E3" s="22"/>
      <c r="F3" s="22"/>
      <c r="G3" s="22"/>
      <c r="H3" s="22"/>
    </row>
    <row r="4" spans="1:8" x14ac:dyDescent="0.3">
      <c r="A4" s="25" t="s">
        <v>16</v>
      </c>
      <c r="B4" s="25"/>
      <c r="C4" s="25"/>
      <c r="D4" s="23" t="s">
        <v>29</v>
      </c>
      <c r="E4" s="23"/>
      <c r="F4" s="23"/>
      <c r="G4" s="23"/>
      <c r="H4" s="23"/>
    </row>
    <row r="5" spans="1:8" ht="80.25" customHeight="1" x14ac:dyDescent="0.3">
      <c r="A5" s="24" t="s">
        <v>23</v>
      </c>
      <c r="B5" s="24"/>
      <c r="C5" s="24"/>
      <c r="D5" s="24" t="s">
        <v>17</v>
      </c>
      <c r="E5" s="24"/>
      <c r="F5" s="24"/>
      <c r="G5" s="24"/>
      <c r="H5" s="24"/>
    </row>
    <row r="6" spans="1:8" ht="38.25" customHeight="1" x14ac:dyDescent="0.3">
      <c r="A6" s="25" t="s">
        <v>24</v>
      </c>
      <c r="B6" s="25"/>
      <c r="C6" s="25"/>
      <c r="D6" s="25"/>
      <c r="E6" s="25"/>
      <c r="F6" s="25"/>
      <c r="G6" s="25"/>
      <c r="H6" s="25"/>
    </row>
    <row r="7" spans="1:8" x14ac:dyDescent="0.3">
      <c r="A7" s="25" t="s">
        <v>18</v>
      </c>
      <c r="B7" s="25"/>
      <c r="C7" s="25"/>
      <c r="D7" s="25"/>
      <c r="E7" s="25"/>
      <c r="F7" s="25"/>
      <c r="G7" s="25"/>
      <c r="H7" s="25"/>
    </row>
    <row r="8" spans="1:8" x14ac:dyDescent="0.3">
      <c r="A8" s="25" t="s">
        <v>19</v>
      </c>
      <c r="B8" s="25"/>
      <c r="C8" s="25"/>
      <c r="D8" s="25"/>
      <c r="E8" s="25"/>
      <c r="F8" s="25"/>
      <c r="G8" s="25"/>
      <c r="H8" s="25"/>
    </row>
    <row r="9" spans="1:8" x14ac:dyDescent="0.3">
      <c r="A9" s="25" t="s">
        <v>20</v>
      </c>
      <c r="B9" s="25"/>
      <c r="C9" s="25"/>
      <c r="D9" s="25"/>
      <c r="E9" s="25"/>
      <c r="F9" s="25"/>
      <c r="G9" s="25"/>
      <c r="H9" s="25"/>
    </row>
    <row r="10" spans="1:8" x14ac:dyDescent="0.3">
      <c r="A10" s="25" t="s">
        <v>21</v>
      </c>
      <c r="B10" s="25"/>
      <c r="C10" s="25"/>
      <c r="D10" s="25"/>
      <c r="E10" s="25"/>
      <c r="F10" s="25"/>
      <c r="G10" s="25"/>
      <c r="H10" s="25"/>
    </row>
    <row r="11" spans="1:8" x14ac:dyDescent="0.3">
      <c r="A11" s="25" t="s">
        <v>22</v>
      </c>
      <c r="B11" s="25"/>
      <c r="C11" s="25"/>
      <c r="D11" s="25"/>
      <c r="E11" s="25"/>
      <c r="F11" s="25"/>
      <c r="G11" s="25"/>
      <c r="H11" s="25"/>
    </row>
    <row r="12" spans="1:8" ht="68.25" customHeight="1" x14ac:dyDescent="0.3">
      <c r="A12" s="25" t="s">
        <v>31</v>
      </c>
      <c r="B12" s="25"/>
      <c r="C12" s="25"/>
      <c r="D12" s="25"/>
      <c r="E12" s="25"/>
      <c r="F12" s="25"/>
      <c r="G12" s="25"/>
      <c r="H12" s="25"/>
    </row>
    <row r="13" spans="1:8" ht="33" customHeight="1" x14ac:dyDescent="0.3">
      <c r="A13" s="25" t="s">
        <v>25</v>
      </c>
      <c r="B13" s="25"/>
      <c r="C13" s="25"/>
      <c r="D13" s="25"/>
      <c r="E13" s="25"/>
      <c r="F13" s="25"/>
      <c r="G13" s="25"/>
      <c r="H13" s="25"/>
    </row>
    <row r="14" spans="1:8" ht="60.75" customHeight="1" x14ac:dyDescent="0.3">
      <c r="A14" s="4" t="s">
        <v>27</v>
      </c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</row>
    <row r="15" spans="1:8" s="16" customFormat="1" ht="15.75" customHeight="1" x14ac:dyDescent="0.25">
      <c r="A15" s="15" t="s">
        <v>7</v>
      </c>
      <c r="B15" s="15" t="s">
        <v>8</v>
      </c>
      <c r="C15" s="15" t="s">
        <v>9</v>
      </c>
      <c r="D15" s="15" t="s">
        <v>10</v>
      </c>
      <c r="E15" s="15" t="s">
        <v>11</v>
      </c>
      <c r="F15" s="15" t="s">
        <v>12</v>
      </c>
      <c r="G15" s="15" t="s">
        <v>13</v>
      </c>
      <c r="H15" s="15" t="s">
        <v>14</v>
      </c>
    </row>
    <row r="16" spans="1:8" s="2" customFormat="1" ht="19.5" customHeight="1" x14ac:dyDescent="0.3">
      <c r="A16" s="17" t="s">
        <v>35</v>
      </c>
      <c r="B16" s="5" t="s">
        <v>45</v>
      </c>
      <c r="C16" s="5" t="s">
        <v>46</v>
      </c>
      <c r="D16" s="5" t="s">
        <v>54</v>
      </c>
      <c r="E16" s="5" t="s">
        <v>59</v>
      </c>
      <c r="F16" s="5" t="s">
        <v>64</v>
      </c>
      <c r="G16" s="19">
        <f>(D16+E16+F16)/3</f>
        <v>28.67</v>
      </c>
      <c r="H16" s="20">
        <f>C16*G16</f>
        <v>20642.400000000001</v>
      </c>
    </row>
    <row r="17" spans="1:8" s="2" customFormat="1" ht="25.5" customHeight="1" x14ac:dyDescent="0.3">
      <c r="A17" s="17" t="s">
        <v>36</v>
      </c>
      <c r="B17" s="5" t="s">
        <v>45</v>
      </c>
      <c r="C17" s="5" t="s">
        <v>47</v>
      </c>
      <c r="D17" s="5" t="s">
        <v>55</v>
      </c>
      <c r="E17" s="5" t="s">
        <v>60</v>
      </c>
      <c r="F17" s="5" t="s">
        <v>65</v>
      </c>
      <c r="G17" s="19">
        <f t="shared" ref="G17:G20" si="0">(D17+E17+F17)/3</f>
        <v>47.883333333333333</v>
      </c>
      <c r="H17" s="20">
        <f t="shared" ref="H17:H20" si="1">C17*G17</f>
        <v>76613.333333333328</v>
      </c>
    </row>
    <row r="18" spans="1:8" s="2" customFormat="1" ht="21" customHeight="1" x14ac:dyDescent="0.3">
      <c r="A18" s="17" t="s">
        <v>37</v>
      </c>
      <c r="B18" s="5" t="s">
        <v>45</v>
      </c>
      <c r="C18" s="5" t="s">
        <v>48</v>
      </c>
      <c r="D18" s="5" t="s">
        <v>56</v>
      </c>
      <c r="E18" s="5" t="s">
        <v>61</v>
      </c>
      <c r="F18" s="5" t="s">
        <v>66</v>
      </c>
      <c r="G18" s="19">
        <f t="shared" si="0"/>
        <v>123.83</v>
      </c>
      <c r="H18" s="20">
        <f t="shared" si="1"/>
        <v>61915</v>
      </c>
    </row>
    <row r="19" spans="1:8" s="2" customFormat="1" ht="19.5" customHeight="1" x14ac:dyDescent="0.3">
      <c r="A19" s="17" t="s">
        <v>38</v>
      </c>
      <c r="B19" s="5" t="s">
        <v>45</v>
      </c>
      <c r="C19" s="5" t="s">
        <v>49</v>
      </c>
      <c r="D19" s="5" t="s">
        <v>57</v>
      </c>
      <c r="E19" s="5" t="s">
        <v>62</v>
      </c>
      <c r="F19" s="5" t="s">
        <v>67</v>
      </c>
      <c r="G19" s="19">
        <f t="shared" si="0"/>
        <v>78.08</v>
      </c>
      <c r="H19" s="20">
        <f t="shared" si="1"/>
        <v>234240</v>
      </c>
    </row>
    <row r="20" spans="1:8" s="2" customFormat="1" ht="24.75" customHeight="1" x14ac:dyDescent="0.3">
      <c r="A20" s="17" t="s">
        <v>50</v>
      </c>
      <c r="B20" s="5" t="s">
        <v>45</v>
      </c>
      <c r="C20" s="5" t="s">
        <v>51</v>
      </c>
      <c r="D20" s="5" t="s">
        <v>58</v>
      </c>
      <c r="E20" s="5" t="s">
        <v>63</v>
      </c>
      <c r="F20" s="5" t="s">
        <v>68</v>
      </c>
      <c r="G20" s="19">
        <f t="shared" si="0"/>
        <v>417.23999999999995</v>
      </c>
      <c r="H20" s="20">
        <f t="shared" si="1"/>
        <v>104309.99999999999</v>
      </c>
    </row>
    <row r="21" spans="1:8" s="2" customFormat="1" ht="30" customHeight="1" x14ac:dyDescent="0.3">
      <c r="A21" s="18" t="s">
        <v>39</v>
      </c>
      <c r="B21" s="6" t="s">
        <v>52</v>
      </c>
      <c r="C21" s="7">
        <v>4000</v>
      </c>
      <c r="D21" s="8">
        <v>34.479999999999997</v>
      </c>
      <c r="E21" s="8">
        <v>34.15</v>
      </c>
      <c r="F21" s="8">
        <v>33.479999999999997</v>
      </c>
      <c r="G21" s="8">
        <f>SUM(D21:F21)/3</f>
        <v>34.036666666666662</v>
      </c>
      <c r="H21" s="8">
        <f>C21*G21</f>
        <v>136146.66666666666</v>
      </c>
    </row>
    <row r="22" spans="1:8" s="2" customFormat="1" ht="31.5" customHeight="1" x14ac:dyDescent="0.3">
      <c r="A22" s="18" t="s">
        <v>40</v>
      </c>
      <c r="B22" s="6" t="s">
        <v>53</v>
      </c>
      <c r="C22" s="7">
        <v>500</v>
      </c>
      <c r="D22" s="8">
        <v>1260.72</v>
      </c>
      <c r="E22" s="8">
        <v>1248.48</v>
      </c>
      <c r="F22" s="8">
        <v>1224</v>
      </c>
      <c r="G22" s="8">
        <f>SUM(D22:F22)/3</f>
        <v>1244.3999999999999</v>
      </c>
      <c r="H22" s="8">
        <f t="shared" ref="H22:H26" si="2">C22*G22</f>
        <v>622199.99999999988</v>
      </c>
    </row>
    <row r="23" spans="1:8" s="2" customFormat="1" ht="27" customHeight="1" x14ac:dyDescent="0.3">
      <c r="A23" s="18" t="s">
        <v>41</v>
      </c>
      <c r="B23" s="6" t="s">
        <v>45</v>
      </c>
      <c r="C23" s="7">
        <v>10</v>
      </c>
      <c r="D23" s="8">
        <v>24.85</v>
      </c>
      <c r="E23" s="8">
        <v>24.61</v>
      </c>
      <c r="F23" s="8">
        <v>24.13</v>
      </c>
      <c r="G23" s="8">
        <f t="shared" ref="G23:G26" si="3">SUM(D23:F23)/3</f>
        <v>24.53</v>
      </c>
      <c r="H23" s="8">
        <f t="shared" si="2"/>
        <v>245.3</v>
      </c>
    </row>
    <row r="24" spans="1:8" s="2" customFormat="1" ht="29.25" customHeight="1" x14ac:dyDescent="0.3">
      <c r="A24" s="18" t="s">
        <v>42</v>
      </c>
      <c r="B24" s="6" t="s">
        <v>45</v>
      </c>
      <c r="C24" s="7">
        <v>10</v>
      </c>
      <c r="D24" s="8">
        <v>30.87</v>
      </c>
      <c r="E24" s="8">
        <v>30.57</v>
      </c>
      <c r="F24" s="8">
        <v>29.97</v>
      </c>
      <c r="G24" s="8">
        <f t="shared" si="3"/>
        <v>30.47</v>
      </c>
      <c r="H24" s="8">
        <f t="shared" si="2"/>
        <v>304.7</v>
      </c>
    </row>
    <row r="25" spans="1:8" s="2" customFormat="1" ht="27" customHeight="1" x14ac:dyDescent="0.3">
      <c r="A25" s="18" t="s">
        <v>43</v>
      </c>
      <c r="B25" s="6" t="s">
        <v>45</v>
      </c>
      <c r="C25" s="7">
        <v>10</v>
      </c>
      <c r="D25" s="8">
        <v>34.42</v>
      </c>
      <c r="E25" s="8">
        <v>34.090000000000003</v>
      </c>
      <c r="F25" s="8">
        <v>33.42</v>
      </c>
      <c r="G25" s="8">
        <f t="shared" si="3"/>
        <v>33.976666666666667</v>
      </c>
      <c r="H25" s="8">
        <f t="shared" si="2"/>
        <v>339.76666666666665</v>
      </c>
    </row>
    <row r="26" spans="1:8" s="2" customFormat="1" x14ac:dyDescent="0.3">
      <c r="A26" s="18" t="s">
        <v>44</v>
      </c>
      <c r="B26" s="6" t="s">
        <v>53</v>
      </c>
      <c r="C26" s="7">
        <v>300</v>
      </c>
      <c r="D26" s="8">
        <v>7.33</v>
      </c>
      <c r="E26" s="8">
        <v>7.26</v>
      </c>
      <c r="F26" s="8">
        <v>7.12</v>
      </c>
      <c r="G26" s="8">
        <f t="shared" si="3"/>
        <v>7.2366666666666672</v>
      </c>
      <c r="H26" s="8">
        <f t="shared" si="2"/>
        <v>2171</v>
      </c>
    </row>
    <row r="27" spans="1:8" s="12" customFormat="1" x14ac:dyDescent="0.3">
      <c r="A27" s="9" t="s">
        <v>30</v>
      </c>
      <c r="B27" s="10"/>
      <c r="C27" s="10"/>
      <c r="D27" s="11"/>
      <c r="E27" s="10"/>
      <c r="F27" s="11"/>
      <c r="G27" s="11"/>
      <c r="H27" s="11">
        <f>SUM(H16:H26)</f>
        <v>1259128.1666666665</v>
      </c>
    </row>
    <row r="28" spans="1:8" ht="27.75" customHeight="1" x14ac:dyDescent="0.3">
      <c r="A28" s="14" t="s">
        <v>32</v>
      </c>
      <c r="B28" s="28" t="str">
        <f>[1]!СуммаПрописью(H27)</f>
        <v>Один миллион двести пятьдесят девять тысяч сто двадцать восемь рублей 17 копеек</v>
      </c>
      <c r="C28" s="28"/>
      <c r="D28" s="28"/>
      <c r="E28" s="28"/>
      <c r="F28" s="28"/>
      <c r="G28" s="28"/>
      <c r="H28" s="28"/>
    </row>
    <row r="29" spans="1:8" ht="144.75" customHeight="1" x14ac:dyDescent="0.3">
      <c r="A29" s="27" t="s">
        <v>26</v>
      </c>
      <c r="B29" s="27"/>
      <c r="C29" s="27"/>
      <c r="D29" s="27"/>
      <c r="E29" s="27"/>
      <c r="F29" s="27"/>
      <c r="G29" s="27"/>
      <c r="H29" s="27"/>
    </row>
    <row r="30" spans="1:8" ht="36.75" customHeight="1" x14ac:dyDescent="0.3">
      <c r="H30" s="13"/>
    </row>
    <row r="31" spans="1:8" ht="27" customHeight="1" x14ac:dyDescent="0.3">
      <c r="A31" s="21" t="s">
        <v>33</v>
      </c>
      <c r="B31" s="21"/>
      <c r="C31" s="21"/>
      <c r="D31" s="21"/>
      <c r="E31" s="21"/>
      <c r="F31" s="21"/>
      <c r="G31" s="21"/>
      <c r="H31" s="21"/>
    </row>
    <row r="32" spans="1:8" ht="42" customHeight="1" x14ac:dyDescent="0.3">
      <c r="A32" s="21"/>
      <c r="B32" s="21"/>
      <c r="C32" s="21"/>
      <c r="D32" s="21"/>
      <c r="E32" s="21"/>
      <c r="F32" s="21"/>
      <c r="G32" s="21"/>
      <c r="H32" s="21"/>
    </row>
    <row r="33" spans="1:8" ht="41.25" customHeight="1" x14ac:dyDescent="0.3">
      <c r="A33" s="21" t="s">
        <v>28</v>
      </c>
      <c r="B33" s="21"/>
      <c r="C33" s="21"/>
      <c r="D33" s="21"/>
      <c r="E33" s="21"/>
      <c r="F33" s="21"/>
      <c r="G33" s="21"/>
      <c r="H33" s="21"/>
    </row>
    <row r="34" spans="1:8" ht="15" customHeight="1" x14ac:dyDescent="0.3">
      <c r="A34" s="21"/>
      <c r="B34" s="21"/>
      <c r="C34" s="21"/>
      <c r="D34" s="21"/>
      <c r="E34" s="21"/>
      <c r="F34" s="21"/>
      <c r="G34" s="21"/>
      <c r="H34" s="21"/>
    </row>
    <row r="35" spans="1:8" x14ac:dyDescent="0.3">
      <c r="A35" s="21"/>
      <c r="B35" s="21"/>
      <c r="C35" s="21"/>
      <c r="D35" s="21"/>
      <c r="E35" s="21"/>
      <c r="F35" s="21"/>
      <c r="G35" s="21"/>
      <c r="H35" s="21"/>
    </row>
    <row r="36" spans="1:8" x14ac:dyDescent="0.3">
      <c r="A36" s="21"/>
      <c r="B36" s="21"/>
      <c r="C36" s="21"/>
      <c r="D36" s="21"/>
      <c r="E36" s="21"/>
      <c r="F36" s="21"/>
      <c r="G36" s="21"/>
      <c r="H36" s="21"/>
    </row>
  </sheetData>
  <mergeCells count="22">
    <mergeCell ref="F2:H2"/>
    <mergeCell ref="A29:H29"/>
    <mergeCell ref="A32:H32"/>
    <mergeCell ref="A34:H34"/>
    <mergeCell ref="A4:C4"/>
    <mergeCell ref="A5:C5"/>
    <mergeCell ref="B28:H28"/>
    <mergeCell ref="A35:H35"/>
    <mergeCell ref="A36:H36"/>
    <mergeCell ref="A3:H3"/>
    <mergeCell ref="D4:H4"/>
    <mergeCell ref="D5:H5"/>
    <mergeCell ref="A6:H6"/>
    <mergeCell ref="A7:H7"/>
    <mergeCell ref="A8:H8"/>
    <mergeCell ref="A9:H9"/>
    <mergeCell ref="A10:H10"/>
    <mergeCell ref="A11:H11"/>
    <mergeCell ref="A12:H12"/>
    <mergeCell ref="A13:H13"/>
    <mergeCell ref="A31:H31"/>
    <mergeCell ref="A33:H33"/>
  </mergeCells>
  <pageMargins left="0.78740157480314965" right="0.39370078740157483" top="0.78740157480314965" bottom="0.39370078740157483" header="0.51181102362204722" footer="0.51181102362204722"/>
  <pageSetup paperSize="9" scale="4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2023-03-29T08:42:14Z</cp:lastPrinted>
  <dcterms:created xsi:type="dcterms:W3CDTF">2017-08-05T12:18:39Z</dcterms:created>
  <dcterms:modified xsi:type="dcterms:W3CDTF">2023-03-30T09:15:08Z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