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3 год\ДИАГНОСТИКА\№ 23040505001 (лот №2) Диагностика (реактивы и расходные материалы для КДЛ)\"/>
    </mc:Choice>
  </mc:AlternateContent>
  <xr:revisionPtr revIDLastSave="0" documentId="13_ncr:1_{72FBEE67-E949-4B65-8C9D-68151C0189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активы и реагенты" sheetId="3" r:id="rId1"/>
  </sheets>
  <externalReferences>
    <externalReference r:id="rId2"/>
  </externalReferences>
  <definedNames>
    <definedName name="_xlnm.Print_Area" localSheetId="0">'Реактивы и реагенты'!$A$1:$N$96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3" l="1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0" i="3"/>
  <c r="N30" i="3" s="1"/>
  <c r="M31" i="3"/>
  <c r="N31" i="3" s="1"/>
  <c r="M32" i="3"/>
  <c r="N32" i="3" s="1"/>
  <c r="M33" i="3"/>
  <c r="N33" i="3" s="1"/>
  <c r="M34" i="3"/>
  <c r="N34" i="3" s="1"/>
  <c r="M35" i="3"/>
  <c r="N35" i="3" s="1"/>
  <c r="M36" i="3"/>
  <c r="N36" i="3" s="1"/>
  <c r="M37" i="3"/>
  <c r="N37" i="3" s="1"/>
  <c r="M38" i="3"/>
  <c r="N38" i="3" s="1"/>
  <c r="M39" i="3"/>
  <c r="N39" i="3" s="1"/>
  <c r="M40" i="3"/>
  <c r="N40" i="3" s="1"/>
  <c r="M41" i="3"/>
  <c r="N41" i="3" s="1"/>
  <c r="M42" i="3"/>
  <c r="N42" i="3" s="1"/>
  <c r="M43" i="3"/>
  <c r="N43" i="3" s="1"/>
  <c r="M44" i="3"/>
  <c r="M45" i="3"/>
  <c r="N45" i="3" s="1"/>
  <c r="M46" i="3"/>
  <c r="N46" i="3" s="1"/>
  <c r="M47" i="3"/>
  <c r="N47" i="3" s="1"/>
  <c r="M48" i="3"/>
  <c r="N48" i="3" s="1"/>
  <c r="M49" i="3"/>
  <c r="N49" i="3" s="1"/>
  <c r="M50" i="3"/>
  <c r="N50" i="3" s="1"/>
  <c r="M51" i="3"/>
  <c r="N51" i="3" s="1"/>
  <c r="M52" i="3"/>
  <c r="N52" i="3" s="1"/>
  <c r="M53" i="3"/>
  <c r="N53" i="3" s="1"/>
  <c r="M54" i="3"/>
  <c r="N54" i="3" s="1"/>
  <c r="M55" i="3"/>
  <c r="N55" i="3" s="1"/>
  <c r="M16" i="3"/>
  <c r="N16" i="3" s="1"/>
  <c r="M78" i="3"/>
  <c r="N78" i="3" s="1"/>
  <c r="M79" i="3"/>
  <c r="N79" i="3" s="1"/>
  <c r="M80" i="3"/>
  <c r="N80" i="3" s="1"/>
  <c r="M81" i="3"/>
  <c r="N81" i="3" s="1"/>
  <c r="M82" i="3"/>
  <c r="N82" i="3" s="1"/>
  <c r="M83" i="3"/>
  <c r="N83" i="3" s="1"/>
  <c r="M84" i="3"/>
  <c r="M85" i="3"/>
  <c r="M86" i="3"/>
  <c r="M87" i="3"/>
  <c r="M72" i="3"/>
  <c r="N72" i="3" s="1"/>
  <c r="M73" i="3"/>
  <c r="N73" i="3" s="1"/>
  <c r="M74" i="3"/>
  <c r="N74" i="3" s="1"/>
  <c r="M75" i="3"/>
  <c r="N75" i="3" s="1"/>
  <c r="M76" i="3"/>
  <c r="N76" i="3" s="1"/>
  <c r="M77" i="3"/>
  <c r="N77" i="3" s="1"/>
  <c r="M56" i="3" l="1"/>
  <c r="N56" i="3" s="1"/>
  <c r="M57" i="3"/>
  <c r="N57" i="3" s="1"/>
  <c r="M58" i="3"/>
  <c r="N58" i="3" s="1"/>
  <c r="M59" i="3"/>
  <c r="N59" i="3" s="1"/>
  <c r="M60" i="3"/>
  <c r="N60" i="3" s="1"/>
  <c r="M61" i="3"/>
  <c r="N61" i="3" s="1"/>
  <c r="M62" i="3"/>
  <c r="N62" i="3" s="1"/>
  <c r="M63" i="3"/>
  <c r="N63" i="3" s="1"/>
  <c r="M64" i="3"/>
  <c r="N64" i="3" s="1"/>
  <c r="M65" i="3"/>
  <c r="N65" i="3" s="1"/>
  <c r="M66" i="3"/>
  <c r="N66" i="3" s="1"/>
  <c r="M67" i="3"/>
  <c r="N67" i="3" s="1"/>
  <c r="M68" i="3"/>
  <c r="N68" i="3" s="1"/>
  <c r="M69" i="3"/>
  <c r="N69" i="3" s="1"/>
  <c r="M70" i="3"/>
  <c r="N70" i="3" s="1"/>
  <c r="M71" i="3"/>
  <c r="N71" i="3" s="1"/>
  <c r="N84" i="3"/>
  <c r="N85" i="3"/>
  <c r="N86" i="3"/>
  <c r="N87" i="3"/>
  <c r="N44" i="3"/>
  <c r="N89" i="3" l="1"/>
  <c r="H91" i="3"/>
</calcChain>
</file>

<file path=xl/sharedStrings.xml><?xml version="1.0" encoding="utf-8"?>
<sst xmlns="http://schemas.openxmlformats.org/spreadsheetml/2006/main" count="173" uniqueCount="107">
  <si>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</si>
  <si>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</si>
  <si>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</si>
  <si>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</si>
  <si>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</si>
  <si>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</si>
  <si>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</si>
  <si>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</si>
  <si>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</si>
  <si>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</si>
  <si>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</si>
  <si>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1. Предмет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</si>
  <si>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</si>
  <si>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</si>
  <si>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</si>
  <si>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</si>
  <si>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набор</t>
  </si>
  <si>
    <t>шт</t>
  </si>
  <si>
    <t>Источник информации №1</t>
  </si>
  <si>
    <t>Источник информации №2</t>
  </si>
  <si>
    <t>Источник информации №3</t>
  </si>
  <si>
    <t xml:space="preserve">Набор реагентов для качественного и полуколичественного определения содержания С-реактивного белка в сыворотке крови методом латекс-агглютинации </t>
  </si>
  <si>
    <t>ИТОГО</t>
  </si>
  <si>
    <t>№ п/п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</si>
  <si>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</si>
  <si>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Оптифибриноген-тест</t>
  </si>
  <si>
    <t xml:space="preserve">Набор реагентов для качественного и полуколичественного определения содержания ревматоидного фактора в сыворотке крови методом латекс-агглютинации </t>
  </si>
  <si>
    <t>Набор для определения Мочевины 500мл</t>
  </si>
  <si>
    <t>Тест-полоски Combina 13</t>
  </si>
  <si>
    <t>Пара 12 Экстенд Нормальный, 2,5мл</t>
  </si>
  <si>
    <t>Онко ИФА-общий ПСА</t>
  </si>
  <si>
    <t>ТироидИФА-ТТГ-1 100-11</t>
  </si>
  <si>
    <t>Кюветы одноразовые с шариками (Объем 250мкл, объем пробы-50мкл, 1000 шт/уп)</t>
  </si>
  <si>
    <t>Термобумага ТМ-110 для Clima-15</t>
  </si>
  <si>
    <t>упак</t>
  </si>
  <si>
    <t xml:space="preserve">ИТОГО НМЦ </t>
  </si>
  <si>
    <t>Главный врач                                                                                                                        Н.С. Саидов</t>
  </si>
  <si>
    <t>Ведущий специалист по закупкам                                                                                          А.У. Перисаева</t>
  </si>
  <si>
    <t>Реактивы, реагенты диагностические и расходные материалы для КДЛ</t>
  </si>
  <si>
    <t>Азур-эозин по Романовскому 1л+буфер</t>
  </si>
  <si>
    <t>бут</t>
  </si>
  <si>
    <t>Набор реагентов для качественного и полуколичественного определения содержания антистрептолиза О в сыворотке крови методом латекс-агглютинации (АСО-ОЛЬВЕКС)</t>
  </si>
  <si>
    <t>Набор реагентов "Антиген кардиолипиновый для реакции микропреципитации" "Сифилис- ArКЛ-РМП", Комплект №2, 2000 определений</t>
  </si>
  <si>
    <t>Бест анти ВГС (комплект-2) Вектор Бест</t>
  </si>
  <si>
    <t xml:space="preserve">Вектогеп HBs Ag (комплект 3) </t>
  </si>
  <si>
    <t>Лизирующий реагент, Италия Фасовка: 1 л.</t>
  </si>
  <si>
    <t>Очищающий реагент, Италия Фасовка: 5л.</t>
  </si>
  <si>
    <t>Очищающий реагент, Италия Фасовка: 1л.</t>
  </si>
  <si>
    <t>Изотонический разбавитель Фасовка: 20 л</t>
  </si>
  <si>
    <t>Контейнер с реагентами Объем: 4,2 л</t>
  </si>
  <si>
    <t>Раствор БКС</t>
  </si>
  <si>
    <t>АЧТВ-тест</t>
  </si>
  <si>
    <t>Тромбопластин 10фл №ПГ-1</t>
  </si>
  <si>
    <t>Плазма - H (наб-6фл.) №КМ-1</t>
  </si>
  <si>
    <t>Набор реагентов для определения концентрации С-реактивного белка в сыворотке и плазме крови</t>
  </si>
  <si>
    <t>Набор для определения Аспартатаминотрансферазы</t>
  </si>
  <si>
    <t>Набор для определения Аланинаминотрансфераза</t>
  </si>
  <si>
    <t>Набор для определения а-Амилазы</t>
  </si>
  <si>
    <t>Набор для определения ГАММА-ГЛУТАМИЛТРАНСФЕРАЗА 500мл</t>
  </si>
  <si>
    <t>Набор реагентов для определения содержания глюкозы в сыворотке и плазме крови</t>
  </si>
  <si>
    <t xml:space="preserve">Набор для определения концентрации Холестерина ФС 600мл </t>
  </si>
  <si>
    <t>Набор реагентов для определения холестерина 100мл</t>
  </si>
  <si>
    <t>Набор реагентов для определения содержания калия ферментативным методом в сыворотке и плазме крови 100мл</t>
  </si>
  <si>
    <t>Набор реагентов для определения содержания натрия ферментативным методом в сыворотке и плазме крови 100мл</t>
  </si>
  <si>
    <t>Набор реагентов для определения белка в моче и в спинномозговой жидкости 500 определений</t>
  </si>
  <si>
    <t>Набор полосок к экспресс анализатору "Рефлеком" на выявление пяти видов наркотиков "ИХА-Мульти-ФАКТОР"</t>
  </si>
  <si>
    <t>Набор реагентов для бактериологических исследований "Питательный агар для культивирования микроорганизмов сухой (ГРМ-агар)</t>
  </si>
  <si>
    <t>Набор реагентов "Системы индикаторные бумажные для идентификации микроорганизмов(набор для идентификации энтеробактерий)</t>
  </si>
  <si>
    <t>Набор для определения железа в сыворотке крови 500мл</t>
  </si>
  <si>
    <t>ЖСП-Контроль (правильность),жид. Сыворотка</t>
  </si>
  <si>
    <t>Уриглюк-1 №50</t>
  </si>
  <si>
    <t>Набор реагентов для бактериологических исследований "Питательная среда для контроля стерильности сухая (Тиогликоевая среда)</t>
  </si>
  <si>
    <t>Бульон Сабуро сухой 250гр</t>
  </si>
  <si>
    <t>Диски с цефтриаксоном 30мкг №100</t>
  </si>
  <si>
    <t>Диски с цефазолином 30мкг 100шт</t>
  </si>
  <si>
    <t>Диски с амикацином 30мкг №100</t>
  </si>
  <si>
    <t>фл</t>
  </si>
  <si>
    <t>Диски с амоксициллином 20 мкг., 100шт</t>
  </si>
  <si>
    <t>Диски с эритромицином 30мкг №100</t>
  </si>
  <si>
    <t>Диски с оксациллином 10мкг №100</t>
  </si>
  <si>
    <t>Диски с азитромицином 15 мкг №100</t>
  </si>
  <si>
    <t>Диски с доксициклином 30мкг№100</t>
  </si>
  <si>
    <t>Диски с левофлоксацином 5мг №100</t>
  </si>
  <si>
    <t>Диски с гентамицином 10 мкг,100 шт</t>
  </si>
  <si>
    <t>Диски с офлоксацином 5 мкг. 100шт</t>
  </si>
  <si>
    <t>Диски с сульфаниламидом 300мкг№100</t>
  </si>
  <si>
    <t>Диски с нистатином  80мкг №100</t>
  </si>
  <si>
    <t>Диски с флуконазолом 40 мкг  №10</t>
  </si>
  <si>
    <t>Диски с рифампицином 5 мкг  №100</t>
  </si>
  <si>
    <t>Сыворотки контрольные для диагностики сифилиса (кроличьи положительные)</t>
  </si>
  <si>
    <t>ТироидИФА-свободный Т4 № 100-09</t>
  </si>
  <si>
    <t>ТироидИФА-атТПО 100-13</t>
  </si>
  <si>
    <t>Тест-полоски Кетофан 50шт</t>
  </si>
  <si>
    <t>Эритроциты ID-DifCell O-A-B для методов определения группы крови на плосктости 3 флакона по 10мл</t>
  </si>
  <si>
    <t>Кальций хлористый 0,025 М раствор 10 мл/фл</t>
  </si>
  <si>
    <t>Натрий лимоннокислый 5,5-водный, 1кг</t>
  </si>
  <si>
    <t>кг</t>
  </si>
  <si>
    <t>Пробирка центриф.град. 9П-1-10-0,2 ХС ПЦГ) уп. 100 шт</t>
  </si>
  <si>
    <t>Стекло покровное 18*18, 1000 шт</t>
  </si>
  <si>
    <t>Скарификатор копье для прокалывания кожи пальца одноразовый, стерильный 1*1000</t>
  </si>
  <si>
    <t>ЮНИВЕТ-II микропробирка с антикоагулянтом К2 ЭДТА для капиллярной крови 200 мкл, 100 шт./уп</t>
  </si>
  <si>
    <t>Индикатор стерилизации Стерикон на 500 опред</t>
  </si>
  <si>
    <t>Метиленовый синий, 1% раствор, 1 л ЗАО»ЭКОлаб»</t>
  </si>
  <si>
    <t>Пробирка полимерная с наполнителем (зондом с вискозным наконечником) уп. 100шт/2000шт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</si>
  <si>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</si>
  <si>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Приложение №1 к извещению № 23040505001</t>
  </si>
  <si>
    <t>Обоснование начальной (максимальной) цены закупки №23040505001 (лот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</si>
</sst>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66675</xdr:rowOff>
    </xdr:from>
    <xdr:to>
      <xdr:col>13</xdr:col>
      <xdr:colOff>0</xdr:colOff>
      <xdr:row>5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2619375"/>
          <a:ext cx="942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6"/>
  <sheetViews>
    <sheetView tabSelected="1" view="pageBreakPreview" topLeftCell="A82" zoomScaleNormal="100" zoomScaleSheetLayoutView="100" workbookViewId="0">
      <selection activeCell="A6" sqref="A6:N6"/>
    </sheetView>
  </sheetViews>
  <sheetFormatPr defaultRowHeight="20.25" x14ac:dyDescent="0.3"/>
  <cols>
    <col min="1" max="5" width="1.7109375" style="1" customWidth="1"/>
    <col min="6" max="6" width="2.85546875" style="1" customWidth="1"/>
    <col min="7" max="7" width="81.85546875" style="1" customWidth="1"/>
    <col min="8" max="8" width="18.28515625" style="1" customWidth="1"/>
    <col min="9" max="9" width="17.85546875" style="15" customWidth="1"/>
    <col min="10" max="10" width="19.140625" style="15" customWidth="1"/>
    <col min="11" max="11" width="21.42578125" style="15" customWidth="1"/>
    <col min="12" max="12" width="19.85546875" style="15" customWidth="1"/>
    <col min="13" max="13" width="24" style="15" customWidth="1"/>
    <col min="14" max="14" width="23.42578125" style="16" customWidth="1"/>
    <col min="15" max="16384" width="9.140625" style="1"/>
  </cols>
  <sheetData>
    <row r="1" spans="1:14" x14ac:dyDescent="0.3">
      <c r="L1" s="20" t="s">
        <v>105</v>
      </c>
      <c r="M1" s="20"/>
      <c r="N1" s="20"/>
    </row>
    <row r="2" spans="1:14" x14ac:dyDescent="0.25">
      <c r="A2" s="31" t="s">
        <v>106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32.25" customHeight="1" x14ac:dyDescent="0.3">
      <c r="A3" s="26" t="s">
        <v>11</v>
      </c>
      <c r="B3" s="26"/>
      <c r="C3" s="26"/>
      <c r="D3" s="26"/>
      <c r="E3" s="26"/>
      <c r="F3" s="26"/>
      <c r="G3" s="26"/>
      <c r="H3" s="26"/>
      <c r="I3" s="32" t="s">
        <v>38</v>
      </c>
      <c r="J3" s="32"/>
      <c r="K3" s="32"/>
      <c r="L3" s="32"/>
      <c r="M3" s="32"/>
      <c r="N3" s="32"/>
    </row>
    <row r="4" spans="1:14" ht="21" customHeight="1" x14ac:dyDescent="0.3">
      <c r="A4" s="26" t="s">
        <v>5</v>
      </c>
      <c r="B4" s="26"/>
      <c r="C4" s="26"/>
      <c r="D4" s="26"/>
      <c r="E4" s="26"/>
      <c r="F4" s="26"/>
      <c r="G4" s="26"/>
      <c r="H4" s="26"/>
      <c r="I4" s="35">
        <v>44964</v>
      </c>
      <c r="J4" s="35"/>
      <c r="K4" s="35"/>
      <c r="L4" s="35"/>
      <c r="M4" s="35"/>
      <c r="N4" s="35"/>
    </row>
    <row r="5" spans="1:14" ht="57.75" customHeight="1" x14ac:dyDescent="0.3">
      <c r="A5" s="33" t="s">
        <v>12</v>
      </c>
      <c r="B5" s="33"/>
      <c r="C5" s="33"/>
      <c r="D5" s="33"/>
      <c r="E5" s="33"/>
      <c r="F5" s="33"/>
      <c r="G5" s="33"/>
      <c r="H5" s="33"/>
      <c r="I5" s="34" t="s">
        <v>13</v>
      </c>
      <c r="J5" s="34"/>
      <c r="K5" s="34"/>
      <c r="L5" s="34"/>
      <c r="M5" s="34"/>
      <c r="N5" s="34"/>
    </row>
    <row r="6" spans="1:14" ht="45.75" customHeight="1" x14ac:dyDescent="0.25">
      <c r="A6" s="26" t="s">
        <v>14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5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25">
      <c r="A8" s="26" t="s">
        <v>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5">
      <c r="A9" s="26" t="s">
        <v>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26" t="s">
        <v>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6" t="s">
        <v>10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57" customHeight="1" x14ac:dyDescent="0.25">
      <c r="A12" s="26" t="s">
        <v>104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3.25" customHeight="1" x14ac:dyDescent="0.25">
      <c r="A13" s="26" t="s">
        <v>15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65.25" customHeight="1" x14ac:dyDescent="0.25">
      <c r="A14" s="30" t="s">
        <v>23</v>
      </c>
      <c r="B14" s="30"/>
      <c r="C14" s="30"/>
      <c r="D14" s="30"/>
      <c r="E14" s="30"/>
      <c r="F14" s="30"/>
      <c r="G14" s="30" t="s">
        <v>0</v>
      </c>
      <c r="H14" s="30" t="s">
        <v>1</v>
      </c>
      <c r="I14" s="27" t="s">
        <v>2</v>
      </c>
      <c r="J14" s="28" t="s">
        <v>18</v>
      </c>
      <c r="K14" s="28" t="s">
        <v>19</v>
      </c>
      <c r="L14" s="28" t="s">
        <v>20</v>
      </c>
      <c r="M14" s="27" t="s">
        <v>3</v>
      </c>
      <c r="N14" s="29" t="s">
        <v>4</v>
      </c>
    </row>
    <row r="15" spans="1:14" ht="36" customHeight="1" x14ac:dyDescent="0.25">
      <c r="A15" s="30"/>
      <c r="B15" s="30"/>
      <c r="C15" s="30"/>
      <c r="D15" s="30"/>
      <c r="E15" s="30"/>
      <c r="F15" s="30"/>
      <c r="G15" s="30"/>
      <c r="H15" s="30"/>
      <c r="I15" s="27"/>
      <c r="J15" s="28"/>
      <c r="K15" s="28"/>
      <c r="L15" s="28"/>
      <c r="M15" s="27"/>
      <c r="N15" s="29"/>
    </row>
    <row r="16" spans="1:14" ht="30" customHeight="1" x14ac:dyDescent="0.3">
      <c r="A16" s="21">
        <v>1</v>
      </c>
      <c r="B16" s="22"/>
      <c r="C16" s="22"/>
      <c r="D16" s="22"/>
      <c r="E16" s="22"/>
      <c r="F16" s="23"/>
      <c r="G16" s="7" t="s">
        <v>39</v>
      </c>
      <c r="H16" s="3" t="s">
        <v>40</v>
      </c>
      <c r="I16" s="4">
        <v>1</v>
      </c>
      <c r="J16" s="5">
        <v>1092.5</v>
      </c>
      <c r="K16" s="5">
        <v>1147.1300000000001</v>
      </c>
      <c r="L16" s="5">
        <v>1125.28</v>
      </c>
      <c r="M16" s="4">
        <f>(J16+K16+L16)/3</f>
        <v>1121.6366666666665</v>
      </c>
      <c r="N16" s="6">
        <f t="shared" ref="N16:N43" si="0">M16*I16</f>
        <v>1121.6366666666665</v>
      </c>
    </row>
    <row r="17" spans="1:14" ht="58.5" customHeight="1" x14ac:dyDescent="0.25">
      <c r="A17" s="21">
        <v>2</v>
      </c>
      <c r="B17" s="22"/>
      <c r="C17" s="22"/>
      <c r="D17" s="22"/>
      <c r="E17" s="22"/>
      <c r="F17" s="23"/>
      <c r="G17" s="2" t="s">
        <v>41</v>
      </c>
      <c r="H17" s="3" t="s">
        <v>16</v>
      </c>
      <c r="I17" s="4">
        <v>1</v>
      </c>
      <c r="J17" s="5">
        <v>1897.5</v>
      </c>
      <c r="K17" s="5">
        <v>1992.38</v>
      </c>
      <c r="L17" s="5">
        <v>1954.43</v>
      </c>
      <c r="M17" s="4">
        <f t="shared" ref="M17:M55" si="1">(J17+K17+L17)/3</f>
        <v>1948.1033333333335</v>
      </c>
      <c r="N17" s="6">
        <f t="shared" si="0"/>
        <v>1948.1033333333335</v>
      </c>
    </row>
    <row r="18" spans="1:14" ht="57.75" customHeight="1" x14ac:dyDescent="0.25">
      <c r="A18" s="21">
        <v>3</v>
      </c>
      <c r="B18" s="22"/>
      <c r="C18" s="22"/>
      <c r="D18" s="22"/>
      <c r="E18" s="22"/>
      <c r="F18" s="23"/>
      <c r="G18" s="2" t="s">
        <v>42</v>
      </c>
      <c r="H18" s="3" t="s">
        <v>34</v>
      </c>
      <c r="I18" s="4">
        <v>1</v>
      </c>
      <c r="J18" s="5">
        <v>9502.68</v>
      </c>
      <c r="K18" s="5">
        <v>9977.81</v>
      </c>
      <c r="L18" s="5">
        <v>9787.76</v>
      </c>
      <c r="M18" s="4">
        <f t="shared" si="1"/>
        <v>9756.0833333333339</v>
      </c>
      <c r="N18" s="6">
        <f t="shared" si="0"/>
        <v>9756.0833333333339</v>
      </c>
    </row>
    <row r="19" spans="1:14" ht="32.25" customHeight="1" x14ac:dyDescent="0.25">
      <c r="A19" s="21">
        <v>4</v>
      </c>
      <c r="B19" s="22"/>
      <c r="C19" s="22"/>
      <c r="D19" s="22"/>
      <c r="E19" s="22"/>
      <c r="F19" s="23"/>
      <c r="G19" s="2" t="s">
        <v>43</v>
      </c>
      <c r="H19" s="3" t="s">
        <v>16</v>
      </c>
      <c r="I19" s="4">
        <v>2</v>
      </c>
      <c r="J19" s="5">
        <v>3133.75</v>
      </c>
      <c r="K19" s="5">
        <v>3290.44</v>
      </c>
      <c r="L19" s="5">
        <v>3227.76</v>
      </c>
      <c r="M19" s="4">
        <f t="shared" si="1"/>
        <v>3217.3166666666671</v>
      </c>
      <c r="N19" s="6">
        <f t="shared" si="0"/>
        <v>6434.6333333333341</v>
      </c>
    </row>
    <row r="20" spans="1:14" ht="25.5" customHeight="1" x14ac:dyDescent="0.25">
      <c r="A20" s="21">
        <v>5</v>
      </c>
      <c r="B20" s="22"/>
      <c r="C20" s="22"/>
      <c r="D20" s="22"/>
      <c r="E20" s="22"/>
      <c r="F20" s="23"/>
      <c r="G20" s="2" t="s">
        <v>44</v>
      </c>
      <c r="H20" s="3" t="s">
        <v>16</v>
      </c>
      <c r="I20" s="4">
        <v>2</v>
      </c>
      <c r="J20" s="5">
        <v>3133.75</v>
      </c>
      <c r="K20" s="5">
        <v>3290.44</v>
      </c>
      <c r="L20" s="5">
        <v>3227.76</v>
      </c>
      <c r="M20" s="4">
        <f t="shared" si="1"/>
        <v>3217.3166666666671</v>
      </c>
      <c r="N20" s="6">
        <f t="shared" si="0"/>
        <v>6434.6333333333341</v>
      </c>
    </row>
    <row r="21" spans="1:14" ht="33" customHeight="1" x14ac:dyDescent="0.3">
      <c r="A21" s="21">
        <v>6</v>
      </c>
      <c r="B21" s="22"/>
      <c r="C21" s="22"/>
      <c r="D21" s="22"/>
      <c r="E21" s="22"/>
      <c r="F21" s="23"/>
      <c r="G21" s="8" t="s">
        <v>45</v>
      </c>
      <c r="H21" s="3" t="s">
        <v>17</v>
      </c>
      <c r="I21" s="4">
        <v>2</v>
      </c>
      <c r="J21" s="5">
        <v>8421.4500000000007</v>
      </c>
      <c r="K21" s="5">
        <v>8842.52</v>
      </c>
      <c r="L21" s="5">
        <v>8674.09</v>
      </c>
      <c r="M21" s="4">
        <f t="shared" si="1"/>
        <v>8646.02</v>
      </c>
      <c r="N21" s="6">
        <f t="shared" si="0"/>
        <v>17292.04</v>
      </c>
    </row>
    <row r="22" spans="1:14" ht="34.5" customHeight="1" x14ac:dyDescent="0.3">
      <c r="A22" s="21">
        <v>7</v>
      </c>
      <c r="B22" s="22"/>
      <c r="C22" s="22"/>
      <c r="D22" s="22"/>
      <c r="E22" s="22"/>
      <c r="F22" s="23"/>
      <c r="G22" s="8" t="s">
        <v>46</v>
      </c>
      <c r="H22" s="3" t="s">
        <v>17</v>
      </c>
      <c r="I22" s="4">
        <v>1</v>
      </c>
      <c r="J22" s="5">
        <v>8132.8</v>
      </c>
      <c r="K22" s="5">
        <v>8539.44</v>
      </c>
      <c r="L22" s="5">
        <v>8376.7800000000007</v>
      </c>
      <c r="M22" s="4">
        <f t="shared" si="1"/>
        <v>8349.6733333333341</v>
      </c>
      <c r="N22" s="6">
        <f t="shared" si="0"/>
        <v>8349.6733333333341</v>
      </c>
    </row>
    <row r="23" spans="1:14" ht="27.75" customHeight="1" x14ac:dyDescent="0.3">
      <c r="A23" s="21">
        <v>8</v>
      </c>
      <c r="B23" s="22"/>
      <c r="C23" s="22"/>
      <c r="D23" s="22"/>
      <c r="E23" s="22"/>
      <c r="F23" s="23"/>
      <c r="G23" s="8" t="s">
        <v>47</v>
      </c>
      <c r="H23" s="3" t="s">
        <v>17</v>
      </c>
      <c r="I23" s="4">
        <v>1</v>
      </c>
      <c r="J23" s="5">
        <v>4000.85</v>
      </c>
      <c r="K23" s="5">
        <v>4200.8900000000003</v>
      </c>
      <c r="L23" s="5">
        <v>4120.88</v>
      </c>
      <c r="M23" s="4">
        <f t="shared" si="1"/>
        <v>4107.54</v>
      </c>
      <c r="N23" s="6">
        <f t="shared" si="0"/>
        <v>4107.54</v>
      </c>
    </row>
    <row r="24" spans="1:14" ht="48" customHeight="1" x14ac:dyDescent="0.25">
      <c r="A24" s="21">
        <v>9</v>
      </c>
      <c r="B24" s="22"/>
      <c r="C24" s="22"/>
      <c r="D24" s="22"/>
      <c r="E24" s="22"/>
      <c r="F24" s="23"/>
      <c r="G24" s="2" t="s">
        <v>48</v>
      </c>
      <c r="H24" s="3" t="s">
        <v>17</v>
      </c>
      <c r="I24" s="4">
        <v>6</v>
      </c>
      <c r="J24" s="5">
        <v>8098.3</v>
      </c>
      <c r="K24" s="5">
        <v>8503.2199999999993</v>
      </c>
      <c r="L24" s="5">
        <v>8341.25</v>
      </c>
      <c r="M24" s="4">
        <f t="shared" si="1"/>
        <v>8314.2566666666662</v>
      </c>
      <c r="N24" s="6">
        <f t="shared" si="0"/>
        <v>49885.539999999994</v>
      </c>
    </row>
    <row r="25" spans="1:14" ht="36.75" customHeight="1" x14ac:dyDescent="0.25">
      <c r="A25" s="21">
        <v>10</v>
      </c>
      <c r="B25" s="22"/>
      <c r="C25" s="22"/>
      <c r="D25" s="22"/>
      <c r="E25" s="22"/>
      <c r="F25" s="23"/>
      <c r="G25" s="2" t="s">
        <v>49</v>
      </c>
      <c r="H25" s="3" t="s">
        <v>17</v>
      </c>
      <c r="I25" s="4">
        <v>10</v>
      </c>
      <c r="J25" s="5">
        <v>11271.15</v>
      </c>
      <c r="K25" s="5">
        <v>11834.71</v>
      </c>
      <c r="L25" s="5">
        <v>11609.28</v>
      </c>
      <c r="M25" s="4">
        <f t="shared" si="1"/>
        <v>11571.713333333333</v>
      </c>
      <c r="N25" s="6">
        <f t="shared" si="0"/>
        <v>115717.13333333333</v>
      </c>
    </row>
    <row r="26" spans="1:14" ht="32.25" customHeight="1" x14ac:dyDescent="0.3">
      <c r="A26" s="21">
        <v>11</v>
      </c>
      <c r="B26" s="22"/>
      <c r="C26" s="22"/>
      <c r="D26" s="22"/>
      <c r="E26" s="22"/>
      <c r="F26" s="23"/>
      <c r="G26" s="8" t="s">
        <v>50</v>
      </c>
      <c r="H26" s="3" t="s">
        <v>16</v>
      </c>
      <c r="I26" s="4">
        <v>1</v>
      </c>
      <c r="J26" s="5">
        <v>2058.5</v>
      </c>
      <c r="K26" s="5">
        <v>2161.4299999999998</v>
      </c>
      <c r="L26" s="5">
        <v>2120.2600000000002</v>
      </c>
      <c r="M26" s="4">
        <f t="shared" si="1"/>
        <v>2113.396666666667</v>
      </c>
      <c r="N26" s="6">
        <f t="shared" si="0"/>
        <v>2113.396666666667</v>
      </c>
    </row>
    <row r="27" spans="1:14" ht="30.75" customHeight="1" x14ac:dyDescent="0.3">
      <c r="A27" s="21">
        <v>12</v>
      </c>
      <c r="B27" s="22"/>
      <c r="C27" s="22"/>
      <c r="D27" s="22"/>
      <c r="E27" s="22"/>
      <c r="F27" s="23"/>
      <c r="G27" s="8" t="s">
        <v>51</v>
      </c>
      <c r="H27" s="3" t="s">
        <v>16</v>
      </c>
      <c r="I27" s="4">
        <v>2</v>
      </c>
      <c r="J27" s="5">
        <v>4788.6000000000004</v>
      </c>
      <c r="K27" s="5">
        <v>5028.03</v>
      </c>
      <c r="L27" s="5">
        <v>4932.26</v>
      </c>
      <c r="M27" s="4">
        <f t="shared" si="1"/>
        <v>4916.2966666666671</v>
      </c>
      <c r="N27" s="6">
        <f t="shared" si="0"/>
        <v>9832.5933333333342</v>
      </c>
    </row>
    <row r="28" spans="1:14" ht="33" customHeight="1" x14ac:dyDescent="0.3">
      <c r="A28" s="21">
        <v>13</v>
      </c>
      <c r="B28" s="22"/>
      <c r="C28" s="22"/>
      <c r="D28" s="22"/>
      <c r="E28" s="22"/>
      <c r="F28" s="23"/>
      <c r="G28" s="8" t="s">
        <v>25</v>
      </c>
      <c r="H28" s="3" t="s">
        <v>16</v>
      </c>
      <c r="I28" s="4">
        <v>6</v>
      </c>
      <c r="J28" s="5">
        <v>6325</v>
      </c>
      <c r="K28" s="5">
        <v>6641.25</v>
      </c>
      <c r="L28" s="5">
        <v>6514.75</v>
      </c>
      <c r="M28" s="4">
        <f t="shared" si="1"/>
        <v>6493.666666666667</v>
      </c>
      <c r="N28" s="6">
        <f t="shared" si="0"/>
        <v>38962</v>
      </c>
    </row>
    <row r="29" spans="1:14" ht="32.25" customHeight="1" x14ac:dyDescent="0.25">
      <c r="A29" s="21">
        <v>14</v>
      </c>
      <c r="B29" s="22"/>
      <c r="C29" s="22"/>
      <c r="D29" s="22"/>
      <c r="E29" s="22"/>
      <c r="F29" s="23"/>
      <c r="G29" s="2" t="s">
        <v>52</v>
      </c>
      <c r="H29" s="3" t="s">
        <v>16</v>
      </c>
      <c r="I29" s="4">
        <v>6</v>
      </c>
      <c r="J29" s="5">
        <v>4065.25</v>
      </c>
      <c r="K29" s="5">
        <v>4268.51</v>
      </c>
      <c r="L29" s="5">
        <v>4187.21</v>
      </c>
      <c r="M29" s="4">
        <f t="shared" si="1"/>
        <v>4173.6566666666668</v>
      </c>
      <c r="N29" s="6">
        <f t="shared" si="0"/>
        <v>25041.940000000002</v>
      </c>
    </row>
    <row r="30" spans="1:14" ht="33.75" customHeight="1" x14ac:dyDescent="0.25">
      <c r="A30" s="21">
        <v>15</v>
      </c>
      <c r="B30" s="22"/>
      <c r="C30" s="22"/>
      <c r="D30" s="22"/>
      <c r="E30" s="22"/>
      <c r="F30" s="23"/>
      <c r="G30" s="2" t="s">
        <v>53</v>
      </c>
      <c r="H30" s="3" t="s">
        <v>16</v>
      </c>
      <c r="I30" s="4">
        <v>1</v>
      </c>
      <c r="J30" s="5">
        <v>3252.2</v>
      </c>
      <c r="K30" s="5">
        <v>3414.81</v>
      </c>
      <c r="L30" s="5">
        <v>3349.77</v>
      </c>
      <c r="M30" s="4">
        <f t="shared" si="1"/>
        <v>3338.9266666666667</v>
      </c>
      <c r="N30" s="6">
        <f t="shared" si="0"/>
        <v>3338.9266666666667</v>
      </c>
    </row>
    <row r="31" spans="1:14" ht="58.5" customHeight="1" x14ac:dyDescent="0.25">
      <c r="A31" s="21">
        <v>16</v>
      </c>
      <c r="B31" s="22"/>
      <c r="C31" s="22"/>
      <c r="D31" s="22"/>
      <c r="E31" s="22"/>
      <c r="F31" s="23"/>
      <c r="G31" s="2" t="s">
        <v>26</v>
      </c>
      <c r="H31" s="3" t="s">
        <v>16</v>
      </c>
      <c r="I31" s="4">
        <v>1</v>
      </c>
      <c r="J31" s="5">
        <v>1437.5</v>
      </c>
      <c r="K31" s="5">
        <v>1509.38</v>
      </c>
      <c r="L31" s="5">
        <v>1480.63</v>
      </c>
      <c r="M31" s="4">
        <f t="shared" si="1"/>
        <v>1475.8366666666668</v>
      </c>
      <c r="N31" s="6">
        <f t="shared" si="0"/>
        <v>1475.8366666666668</v>
      </c>
    </row>
    <row r="32" spans="1:14" ht="54.75" customHeight="1" x14ac:dyDescent="0.25">
      <c r="A32" s="21">
        <v>17</v>
      </c>
      <c r="B32" s="22"/>
      <c r="C32" s="22"/>
      <c r="D32" s="22"/>
      <c r="E32" s="22"/>
      <c r="F32" s="23"/>
      <c r="G32" s="2" t="s">
        <v>21</v>
      </c>
      <c r="H32" s="3" t="s">
        <v>16</v>
      </c>
      <c r="I32" s="4">
        <v>5</v>
      </c>
      <c r="J32" s="5">
        <v>1863</v>
      </c>
      <c r="K32" s="5">
        <v>1956.15</v>
      </c>
      <c r="L32" s="5">
        <v>1918.89</v>
      </c>
      <c r="M32" s="4">
        <f t="shared" si="1"/>
        <v>1912.68</v>
      </c>
      <c r="N32" s="6">
        <f t="shared" si="0"/>
        <v>9563.4</v>
      </c>
    </row>
    <row r="33" spans="1:14" ht="55.5" customHeight="1" x14ac:dyDescent="0.25">
      <c r="A33" s="21">
        <v>18</v>
      </c>
      <c r="B33" s="22"/>
      <c r="C33" s="22"/>
      <c r="D33" s="22"/>
      <c r="E33" s="22"/>
      <c r="F33" s="23"/>
      <c r="G33" s="2" t="s">
        <v>54</v>
      </c>
      <c r="H33" s="3" t="s">
        <v>16</v>
      </c>
      <c r="I33" s="4">
        <v>1</v>
      </c>
      <c r="J33" s="5">
        <v>5208.3500000000004</v>
      </c>
      <c r="K33" s="5">
        <v>5468.77</v>
      </c>
      <c r="L33" s="5">
        <v>5364.6</v>
      </c>
      <c r="M33" s="4">
        <f t="shared" si="1"/>
        <v>5347.2400000000007</v>
      </c>
      <c r="N33" s="6">
        <f t="shared" si="0"/>
        <v>5347.2400000000007</v>
      </c>
    </row>
    <row r="34" spans="1:14" ht="23.25" customHeight="1" x14ac:dyDescent="0.3">
      <c r="A34" s="21">
        <v>19</v>
      </c>
      <c r="B34" s="22"/>
      <c r="C34" s="22"/>
      <c r="D34" s="22"/>
      <c r="E34" s="22"/>
      <c r="F34" s="23"/>
      <c r="G34" s="8" t="s">
        <v>55</v>
      </c>
      <c r="H34" s="3" t="s">
        <v>16</v>
      </c>
      <c r="I34" s="4">
        <v>1</v>
      </c>
      <c r="J34" s="5">
        <v>6023.7</v>
      </c>
      <c r="K34" s="5">
        <v>6324.89</v>
      </c>
      <c r="L34" s="5">
        <v>6204.41</v>
      </c>
      <c r="M34" s="4">
        <f t="shared" si="1"/>
        <v>6184.333333333333</v>
      </c>
      <c r="N34" s="6">
        <f t="shared" si="0"/>
        <v>6184.333333333333</v>
      </c>
    </row>
    <row r="35" spans="1:14" ht="27" customHeight="1" x14ac:dyDescent="0.3">
      <c r="A35" s="21">
        <v>20</v>
      </c>
      <c r="B35" s="22"/>
      <c r="C35" s="22"/>
      <c r="D35" s="22"/>
      <c r="E35" s="22"/>
      <c r="F35" s="23"/>
      <c r="G35" s="8" t="s">
        <v>56</v>
      </c>
      <c r="H35" s="3" t="s">
        <v>16</v>
      </c>
      <c r="I35" s="4">
        <v>1</v>
      </c>
      <c r="J35" s="5">
        <v>6023.7</v>
      </c>
      <c r="K35" s="5">
        <v>6324.89</v>
      </c>
      <c r="L35" s="5">
        <v>6204.41</v>
      </c>
      <c r="M35" s="4">
        <f t="shared" si="1"/>
        <v>6184.333333333333</v>
      </c>
      <c r="N35" s="6">
        <f t="shared" si="0"/>
        <v>6184.333333333333</v>
      </c>
    </row>
    <row r="36" spans="1:14" ht="18" customHeight="1" x14ac:dyDescent="0.3">
      <c r="A36" s="21">
        <v>21</v>
      </c>
      <c r="B36" s="22"/>
      <c r="C36" s="22"/>
      <c r="D36" s="22"/>
      <c r="E36" s="22"/>
      <c r="F36" s="23"/>
      <c r="G36" s="8" t="s">
        <v>57</v>
      </c>
      <c r="H36" s="3" t="s">
        <v>16</v>
      </c>
      <c r="I36" s="4">
        <v>1</v>
      </c>
      <c r="J36" s="5">
        <v>7325.79</v>
      </c>
      <c r="K36" s="5">
        <v>7692.08</v>
      </c>
      <c r="L36" s="5">
        <v>7545.56</v>
      </c>
      <c r="M36" s="4">
        <f t="shared" si="1"/>
        <v>7521.1433333333334</v>
      </c>
      <c r="N36" s="6">
        <f t="shared" si="0"/>
        <v>7521.1433333333334</v>
      </c>
    </row>
    <row r="37" spans="1:14" ht="39.75" customHeight="1" x14ac:dyDescent="0.3">
      <c r="A37" s="21">
        <v>22</v>
      </c>
      <c r="B37" s="22"/>
      <c r="C37" s="22"/>
      <c r="D37" s="22"/>
      <c r="E37" s="22"/>
      <c r="F37" s="23"/>
      <c r="G37" s="8" t="s">
        <v>58</v>
      </c>
      <c r="H37" s="3" t="s">
        <v>16</v>
      </c>
      <c r="I37" s="4">
        <v>1</v>
      </c>
      <c r="J37" s="5">
        <v>11015.85</v>
      </c>
      <c r="K37" s="5">
        <v>11566.64</v>
      </c>
      <c r="L37" s="5">
        <v>11346.33</v>
      </c>
      <c r="M37" s="4">
        <f t="shared" si="1"/>
        <v>11309.606666666667</v>
      </c>
      <c r="N37" s="6">
        <f t="shared" si="0"/>
        <v>11309.606666666667</v>
      </c>
    </row>
    <row r="38" spans="1:14" ht="38.25" customHeight="1" x14ac:dyDescent="0.25">
      <c r="A38" s="21">
        <v>23</v>
      </c>
      <c r="B38" s="22"/>
      <c r="C38" s="22"/>
      <c r="D38" s="22"/>
      <c r="E38" s="22"/>
      <c r="F38" s="23"/>
      <c r="G38" s="2" t="s">
        <v>27</v>
      </c>
      <c r="H38" s="3" t="s">
        <v>16</v>
      </c>
      <c r="I38" s="4">
        <v>3</v>
      </c>
      <c r="J38" s="5">
        <v>7111.69</v>
      </c>
      <c r="K38" s="5">
        <v>7467.27</v>
      </c>
      <c r="L38" s="5">
        <v>7325.04</v>
      </c>
      <c r="M38" s="4">
        <f t="shared" si="1"/>
        <v>7301.333333333333</v>
      </c>
      <c r="N38" s="6">
        <f t="shared" si="0"/>
        <v>21904</v>
      </c>
    </row>
    <row r="39" spans="1:14" ht="44.25" customHeight="1" x14ac:dyDescent="0.25">
      <c r="A39" s="21">
        <v>24</v>
      </c>
      <c r="B39" s="22"/>
      <c r="C39" s="22"/>
      <c r="D39" s="22"/>
      <c r="E39" s="22"/>
      <c r="F39" s="23"/>
      <c r="G39" s="2" t="s">
        <v>59</v>
      </c>
      <c r="H39" s="3" t="s">
        <v>16</v>
      </c>
      <c r="I39" s="4">
        <v>1</v>
      </c>
      <c r="J39" s="5">
        <v>2864.65</v>
      </c>
      <c r="K39" s="5">
        <v>3007.88</v>
      </c>
      <c r="L39" s="5">
        <v>2950.59</v>
      </c>
      <c r="M39" s="4">
        <f t="shared" si="1"/>
        <v>2941.0400000000004</v>
      </c>
      <c r="N39" s="6">
        <f t="shared" si="0"/>
        <v>2941.0400000000004</v>
      </c>
    </row>
    <row r="40" spans="1:14" ht="24" customHeight="1" x14ac:dyDescent="0.3">
      <c r="A40" s="21">
        <v>25</v>
      </c>
      <c r="B40" s="22"/>
      <c r="C40" s="22"/>
      <c r="D40" s="22"/>
      <c r="E40" s="22"/>
      <c r="F40" s="23"/>
      <c r="G40" s="8" t="s">
        <v>60</v>
      </c>
      <c r="H40" s="3" t="s">
        <v>16</v>
      </c>
      <c r="I40" s="4">
        <v>2</v>
      </c>
      <c r="J40" s="5">
        <v>5785.86</v>
      </c>
      <c r="K40" s="5">
        <v>6075.15</v>
      </c>
      <c r="L40" s="5">
        <v>5959.44</v>
      </c>
      <c r="M40" s="4">
        <f t="shared" si="1"/>
        <v>5940.1499999999987</v>
      </c>
      <c r="N40" s="6">
        <f t="shared" si="0"/>
        <v>11880.299999999997</v>
      </c>
    </row>
    <row r="41" spans="1:14" ht="27.75" customHeight="1" x14ac:dyDescent="0.3">
      <c r="A41" s="21">
        <v>26</v>
      </c>
      <c r="B41" s="22"/>
      <c r="C41" s="22"/>
      <c r="D41" s="22"/>
      <c r="E41" s="22"/>
      <c r="F41" s="23"/>
      <c r="G41" s="8" t="s">
        <v>61</v>
      </c>
      <c r="H41" s="3" t="s">
        <v>16</v>
      </c>
      <c r="I41" s="4">
        <v>1</v>
      </c>
      <c r="J41" s="5">
        <v>1466.25</v>
      </c>
      <c r="K41" s="5">
        <v>1539.56</v>
      </c>
      <c r="L41" s="5">
        <v>1510.24</v>
      </c>
      <c r="M41" s="4">
        <f t="shared" si="1"/>
        <v>1505.3500000000001</v>
      </c>
      <c r="N41" s="6">
        <f t="shared" si="0"/>
        <v>1505.3500000000001</v>
      </c>
    </row>
    <row r="42" spans="1:14" ht="51.75" customHeight="1" x14ac:dyDescent="0.25">
      <c r="A42" s="21">
        <v>27</v>
      </c>
      <c r="B42" s="22"/>
      <c r="C42" s="22"/>
      <c r="D42" s="22"/>
      <c r="E42" s="22"/>
      <c r="F42" s="23"/>
      <c r="G42" s="2" t="s">
        <v>62</v>
      </c>
      <c r="H42" s="3" t="s">
        <v>16</v>
      </c>
      <c r="I42" s="4">
        <v>1</v>
      </c>
      <c r="J42" s="5">
        <v>36663.64</v>
      </c>
      <c r="K42" s="5">
        <v>38496.82</v>
      </c>
      <c r="L42" s="5">
        <v>37763.550000000003</v>
      </c>
      <c r="M42" s="4">
        <f t="shared" si="1"/>
        <v>37641.336666666662</v>
      </c>
      <c r="N42" s="6">
        <f t="shared" si="0"/>
        <v>37641.336666666662</v>
      </c>
    </row>
    <row r="43" spans="1:14" ht="51" customHeight="1" x14ac:dyDescent="0.25">
      <c r="A43" s="21">
        <v>28</v>
      </c>
      <c r="B43" s="22"/>
      <c r="C43" s="22"/>
      <c r="D43" s="22"/>
      <c r="E43" s="22"/>
      <c r="F43" s="23"/>
      <c r="G43" s="2" t="s">
        <v>63</v>
      </c>
      <c r="H43" s="3" t="s">
        <v>17</v>
      </c>
      <c r="I43" s="4">
        <v>1</v>
      </c>
      <c r="J43" s="5">
        <v>25489.75</v>
      </c>
      <c r="K43" s="5">
        <v>26764.240000000002</v>
      </c>
      <c r="L43" s="5">
        <v>26254.44</v>
      </c>
      <c r="M43" s="4">
        <f t="shared" si="1"/>
        <v>26169.476666666669</v>
      </c>
      <c r="N43" s="6">
        <f t="shared" si="0"/>
        <v>26169.476666666669</v>
      </c>
    </row>
    <row r="44" spans="1:14" ht="21" customHeight="1" x14ac:dyDescent="0.25">
      <c r="A44" s="21">
        <v>29</v>
      </c>
      <c r="B44" s="22"/>
      <c r="C44" s="22"/>
      <c r="D44" s="22"/>
      <c r="E44" s="22"/>
      <c r="F44" s="23"/>
      <c r="G44" s="2" t="s">
        <v>28</v>
      </c>
      <c r="H44" s="3" t="s">
        <v>34</v>
      </c>
      <c r="I44" s="4">
        <v>1</v>
      </c>
      <c r="J44" s="5">
        <v>11117.63</v>
      </c>
      <c r="K44" s="5">
        <v>11673.51</v>
      </c>
      <c r="L44" s="5">
        <v>11451.16</v>
      </c>
      <c r="M44" s="4">
        <f t="shared" si="1"/>
        <v>11414.1</v>
      </c>
      <c r="N44" s="6">
        <f>M44*I44</f>
        <v>11414.1</v>
      </c>
    </row>
    <row r="45" spans="1:14" ht="34.5" customHeight="1" x14ac:dyDescent="0.3">
      <c r="A45" s="21">
        <v>30</v>
      </c>
      <c r="B45" s="22"/>
      <c r="C45" s="22"/>
      <c r="D45" s="22"/>
      <c r="E45" s="22"/>
      <c r="F45" s="23"/>
      <c r="G45" s="8" t="s">
        <v>64</v>
      </c>
      <c r="H45" s="3" t="s">
        <v>16</v>
      </c>
      <c r="I45" s="4">
        <v>2</v>
      </c>
      <c r="J45" s="5">
        <v>1207.5</v>
      </c>
      <c r="K45" s="5">
        <v>1267.8800000000001</v>
      </c>
      <c r="L45" s="5">
        <v>1243.73</v>
      </c>
      <c r="M45" s="4">
        <f t="shared" si="1"/>
        <v>1239.7033333333334</v>
      </c>
      <c r="N45" s="6">
        <f t="shared" ref="N45:N55" si="2">M45*I45</f>
        <v>2479.4066666666668</v>
      </c>
    </row>
    <row r="46" spans="1:14" ht="45" customHeight="1" x14ac:dyDescent="0.25">
      <c r="A46" s="21">
        <v>31</v>
      </c>
      <c r="B46" s="22"/>
      <c r="C46" s="22"/>
      <c r="D46" s="22"/>
      <c r="E46" s="22"/>
      <c r="F46" s="23"/>
      <c r="G46" s="2" t="s">
        <v>65</v>
      </c>
      <c r="H46" s="3" t="s">
        <v>17</v>
      </c>
      <c r="I46" s="4">
        <v>250</v>
      </c>
      <c r="J46" s="5">
        <v>449.19</v>
      </c>
      <c r="K46" s="5">
        <v>471.65</v>
      </c>
      <c r="L46" s="5">
        <v>462.67</v>
      </c>
      <c r="M46" s="4">
        <f t="shared" si="1"/>
        <v>461.17</v>
      </c>
      <c r="N46" s="6">
        <f t="shared" si="2"/>
        <v>115292.5</v>
      </c>
    </row>
    <row r="47" spans="1:14" ht="54.75" customHeight="1" x14ac:dyDescent="0.25">
      <c r="A47" s="21">
        <v>32</v>
      </c>
      <c r="B47" s="22"/>
      <c r="C47" s="22"/>
      <c r="D47" s="22"/>
      <c r="E47" s="22"/>
      <c r="F47" s="23"/>
      <c r="G47" s="2" t="s">
        <v>66</v>
      </c>
      <c r="H47" s="3" t="s">
        <v>34</v>
      </c>
      <c r="I47" s="4">
        <v>1</v>
      </c>
      <c r="J47" s="5">
        <v>1710.63</v>
      </c>
      <c r="K47" s="5">
        <v>1796.16</v>
      </c>
      <c r="L47" s="5">
        <v>1761.95</v>
      </c>
      <c r="M47" s="4">
        <f t="shared" si="1"/>
        <v>1756.2466666666667</v>
      </c>
      <c r="N47" s="6">
        <f t="shared" si="2"/>
        <v>1756.2466666666667</v>
      </c>
    </row>
    <row r="48" spans="1:14" ht="51.75" customHeight="1" x14ac:dyDescent="0.3">
      <c r="A48" s="21">
        <v>33</v>
      </c>
      <c r="B48" s="22"/>
      <c r="C48" s="22"/>
      <c r="D48" s="22"/>
      <c r="E48" s="22"/>
      <c r="F48" s="23"/>
      <c r="G48" s="8" t="s">
        <v>67</v>
      </c>
      <c r="H48" s="3" t="s">
        <v>16</v>
      </c>
      <c r="I48" s="4">
        <v>1</v>
      </c>
      <c r="J48" s="5">
        <v>5224.45</v>
      </c>
      <c r="K48" s="5">
        <v>5485.67</v>
      </c>
      <c r="L48" s="5">
        <v>5381.18</v>
      </c>
      <c r="M48" s="4">
        <f t="shared" si="1"/>
        <v>5363.7666666666664</v>
      </c>
      <c r="N48" s="6">
        <f t="shared" si="2"/>
        <v>5363.7666666666664</v>
      </c>
    </row>
    <row r="49" spans="1:14" ht="30" customHeight="1" x14ac:dyDescent="0.25">
      <c r="A49" s="21">
        <v>34</v>
      </c>
      <c r="B49" s="22"/>
      <c r="C49" s="22"/>
      <c r="D49" s="22"/>
      <c r="E49" s="22"/>
      <c r="F49" s="23"/>
      <c r="G49" s="2" t="s">
        <v>68</v>
      </c>
      <c r="H49" s="3" t="s">
        <v>34</v>
      </c>
      <c r="I49" s="4">
        <v>1</v>
      </c>
      <c r="J49" s="5">
        <v>7076.56</v>
      </c>
      <c r="K49" s="5">
        <v>7430.39</v>
      </c>
      <c r="L49" s="5">
        <v>7288.86</v>
      </c>
      <c r="M49" s="4">
        <f t="shared" si="1"/>
        <v>7265.27</v>
      </c>
      <c r="N49" s="6">
        <f t="shared" si="2"/>
        <v>7265.27</v>
      </c>
    </row>
    <row r="50" spans="1:14" ht="28.5" customHeight="1" x14ac:dyDescent="0.25">
      <c r="A50" s="21">
        <v>35</v>
      </c>
      <c r="B50" s="22"/>
      <c r="C50" s="22"/>
      <c r="D50" s="22"/>
      <c r="E50" s="22"/>
      <c r="F50" s="23"/>
      <c r="G50" s="2" t="s">
        <v>69</v>
      </c>
      <c r="H50" s="3" t="s">
        <v>34</v>
      </c>
      <c r="I50" s="4">
        <v>1</v>
      </c>
      <c r="J50" s="5">
        <v>4312.5</v>
      </c>
      <c r="K50" s="5">
        <v>4528.13</v>
      </c>
      <c r="L50" s="5">
        <v>4441.88</v>
      </c>
      <c r="M50" s="4">
        <f t="shared" si="1"/>
        <v>4427.503333333334</v>
      </c>
      <c r="N50" s="6">
        <f t="shared" si="2"/>
        <v>4427.503333333334</v>
      </c>
    </row>
    <row r="51" spans="1:14" ht="30.75" customHeight="1" x14ac:dyDescent="0.25">
      <c r="A51" s="21">
        <v>36</v>
      </c>
      <c r="B51" s="22"/>
      <c r="C51" s="22"/>
      <c r="D51" s="22"/>
      <c r="E51" s="22"/>
      <c r="F51" s="23"/>
      <c r="G51" s="2" t="s">
        <v>29</v>
      </c>
      <c r="H51" s="3" t="s">
        <v>17</v>
      </c>
      <c r="I51" s="4">
        <v>1</v>
      </c>
      <c r="J51" s="5">
        <v>7935</v>
      </c>
      <c r="K51" s="5">
        <v>8331.75</v>
      </c>
      <c r="L51" s="5">
        <v>8173.05</v>
      </c>
      <c r="M51" s="4">
        <f t="shared" si="1"/>
        <v>8146.5999999999995</v>
      </c>
      <c r="N51" s="6">
        <f t="shared" si="2"/>
        <v>8146.5999999999995</v>
      </c>
    </row>
    <row r="52" spans="1:14" ht="28.5" customHeight="1" x14ac:dyDescent="0.25">
      <c r="A52" s="21">
        <v>37</v>
      </c>
      <c r="B52" s="22"/>
      <c r="C52" s="22"/>
      <c r="D52" s="22"/>
      <c r="E52" s="22"/>
      <c r="F52" s="23"/>
      <c r="G52" s="2" t="s">
        <v>30</v>
      </c>
      <c r="H52" s="3" t="s">
        <v>16</v>
      </c>
      <c r="I52" s="4">
        <v>3</v>
      </c>
      <c r="J52" s="5">
        <v>5544.15</v>
      </c>
      <c r="K52" s="5">
        <v>5821.36</v>
      </c>
      <c r="L52" s="5">
        <v>5710.47</v>
      </c>
      <c r="M52" s="4">
        <f t="shared" si="1"/>
        <v>5691.9933333333329</v>
      </c>
      <c r="N52" s="6">
        <f t="shared" si="2"/>
        <v>17075.98</v>
      </c>
    </row>
    <row r="53" spans="1:14" ht="26.25" customHeight="1" x14ac:dyDescent="0.25">
      <c r="A53" s="21">
        <v>38</v>
      </c>
      <c r="B53" s="22"/>
      <c r="C53" s="22"/>
      <c r="D53" s="22"/>
      <c r="E53" s="22"/>
      <c r="F53" s="23"/>
      <c r="G53" s="2" t="s">
        <v>70</v>
      </c>
      <c r="H53" s="3" t="s">
        <v>34</v>
      </c>
      <c r="I53" s="4">
        <v>4</v>
      </c>
      <c r="J53" s="5">
        <v>333.5</v>
      </c>
      <c r="K53" s="5">
        <v>350.18</v>
      </c>
      <c r="L53" s="5">
        <v>343.51</v>
      </c>
      <c r="M53" s="4">
        <f t="shared" si="1"/>
        <v>342.3966666666667</v>
      </c>
      <c r="N53" s="6">
        <f t="shared" si="2"/>
        <v>1369.5866666666668</v>
      </c>
    </row>
    <row r="54" spans="1:14" ht="56.25" customHeight="1" x14ac:dyDescent="0.25">
      <c r="A54" s="21">
        <v>39</v>
      </c>
      <c r="B54" s="22"/>
      <c r="C54" s="22"/>
      <c r="D54" s="22"/>
      <c r="E54" s="22"/>
      <c r="F54" s="23"/>
      <c r="G54" s="2" t="s">
        <v>71</v>
      </c>
      <c r="H54" s="3" t="s">
        <v>34</v>
      </c>
      <c r="I54" s="4">
        <v>1</v>
      </c>
      <c r="J54" s="5">
        <v>2888.55</v>
      </c>
      <c r="K54" s="5">
        <v>3032.98</v>
      </c>
      <c r="L54" s="5">
        <v>2975.21</v>
      </c>
      <c r="M54" s="4">
        <f t="shared" si="1"/>
        <v>2965.5800000000004</v>
      </c>
      <c r="N54" s="6">
        <f t="shared" si="2"/>
        <v>2965.5800000000004</v>
      </c>
    </row>
    <row r="55" spans="1:14" ht="23.25" customHeight="1" x14ac:dyDescent="0.25">
      <c r="A55" s="21">
        <v>40</v>
      </c>
      <c r="B55" s="22"/>
      <c r="C55" s="22"/>
      <c r="D55" s="22"/>
      <c r="E55" s="22"/>
      <c r="F55" s="23"/>
      <c r="G55" s="2" t="s">
        <v>72</v>
      </c>
      <c r="H55" s="3" t="s">
        <v>34</v>
      </c>
      <c r="I55" s="4">
        <v>1</v>
      </c>
      <c r="J55" s="5">
        <v>1575.5</v>
      </c>
      <c r="K55" s="5">
        <v>1654.28</v>
      </c>
      <c r="L55" s="5">
        <v>1622.77</v>
      </c>
      <c r="M55" s="4">
        <f t="shared" si="1"/>
        <v>1617.5166666666664</v>
      </c>
      <c r="N55" s="6">
        <f t="shared" si="2"/>
        <v>1617.5166666666664</v>
      </c>
    </row>
    <row r="56" spans="1:14" ht="25.5" customHeight="1" x14ac:dyDescent="0.3">
      <c r="A56" s="21">
        <v>41</v>
      </c>
      <c r="B56" s="22"/>
      <c r="C56" s="22"/>
      <c r="D56" s="22"/>
      <c r="E56" s="22"/>
      <c r="F56" s="23"/>
      <c r="G56" s="9" t="s">
        <v>73</v>
      </c>
      <c r="H56" s="3" t="s">
        <v>76</v>
      </c>
      <c r="I56" s="4">
        <v>1</v>
      </c>
      <c r="J56" s="5">
        <v>350.75</v>
      </c>
      <c r="K56" s="5">
        <v>368.29</v>
      </c>
      <c r="L56" s="5">
        <v>361.27</v>
      </c>
      <c r="M56" s="4">
        <f t="shared" ref="M56:M87" si="3">(J56+K56+L56)/3</f>
        <v>360.1033333333333</v>
      </c>
      <c r="N56" s="6">
        <f t="shared" ref="N56:N87" si="4">M56*I56</f>
        <v>360.1033333333333</v>
      </c>
    </row>
    <row r="57" spans="1:14" ht="24" customHeight="1" x14ac:dyDescent="0.3">
      <c r="A57" s="21">
        <v>42</v>
      </c>
      <c r="B57" s="22"/>
      <c r="C57" s="22"/>
      <c r="D57" s="22"/>
      <c r="E57" s="22"/>
      <c r="F57" s="23"/>
      <c r="G57" s="9" t="s">
        <v>74</v>
      </c>
      <c r="H57" s="3" t="s">
        <v>76</v>
      </c>
      <c r="I57" s="4">
        <v>1</v>
      </c>
      <c r="J57" s="5">
        <v>350.75</v>
      </c>
      <c r="K57" s="5">
        <v>368.29</v>
      </c>
      <c r="L57" s="5">
        <v>361.27</v>
      </c>
      <c r="M57" s="4">
        <f t="shared" si="3"/>
        <v>360.1033333333333</v>
      </c>
      <c r="N57" s="6">
        <f t="shared" si="4"/>
        <v>360.1033333333333</v>
      </c>
    </row>
    <row r="58" spans="1:14" ht="23.25" customHeight="1" x14ac:dyDescent="0.3">
      <c r="A58" s="21">
        <v>43</v>
      </c>
      <c r="B58" s="22"/>
      <c r="C58" s="22"/>
      <c r="D58" s="22"/>
      <c r="E58" s="22"/>
      <c r="F58" s="23"/>
      <c r="G58" s="9" t="s">
        <v>75</v>
      </c>
      <c r="H58" s="3" t="s">
        <v>76</v>
      </c>
      <c r="I58" s="4">
        <v>1</v>
      </c>
      <c r="J58" s="5">
        <v>350.75</v>
      </c>
      <c r="K58" s="5">
        <v>368.29</v>
      </c>
      <c r="L58" s="5">
        <v>361.27</v>
      </c>
      <c r="M58" s="4">
        <f t="shared" si="3"/>
        <v>360.1033333333333</v>
      </c>
      <c r="N58" s="6">
        <f t="shared" si="4"/>
        <v>360.1033333333333</v>
      </c>
    </row>
    <row r="59" spans="1:14" ht="24" customHeight="1" x14ac:dyDescent="0.3">
      <c r="A59" s="21">
        <v>44</v>
      </c>
      <c r="B59" s="22"/>
      <c r="C59" s="22"/>
      <c r="D59" s="22"/>
      <c r="E59" s="22"/>
      <c r="F59" s="23"/>
      <c r="G59" s="9" t="s">
        <v>77</v>
      </c>
      <c r="H59" s="3" t="s">
        <v>76</v>
      </c>
      <c r="I59" s="4">
        <v>1</v>
      </c>
      <c r="J59" s="5">
        <v>350.75</v>
      </c>
      <c r="K59" s="5">
        <v>368.29</v>
      </c>
      <c r="L59" s="5">
        <v>361.27</v>
      </c>
      <c r="M59" s="4">
        <f t="shared" si="3"/>
        <v>360.1033333333333</v>
      </c>
      <c r="N59" s="6">
        <f t="shared" si="4"/>
        <v>360.1033333333333</v>
      </c>
    </row>
    <row r="60" spans="1:14" ht="31.5" customHeight="1" x14ac:dyDescent="0.3">
      <c r="A60" s="21">
        <v>45</v>
      </c>
      <c r="B60" s="22"/>
      <c r="C60" s="22"/>
      <c r="D60" s="22"/>
      <c r="E60" s="22"/>
      <c r="F60" s="23"/>
      <c r="G60" s="9" t="s">
        <v>78</v>
      </c>
      <c r="H60" s="3" t="s">
        <v>76</v>
      </c>
      <c r="I60" s="4">
        <v>1</v>
      </c>
      <c r="J60" s="5">
        <v>350.75</v>
      </c>
      <c r="K60" s="5">
        <v>368.29</v>
      </c>
      <c r="L60" s="5">
        <v>361.27</v>
      </c>
      <c r="M60" s="4">
        <f t="shared" si="3"/>
        <v>360.1033333333333</v>
      </c>
      <c r="N60" s="6">
        <f t="shared" si="4"/>
        <v>360.1033333333333</v>
      </c>
    </row>
    <row r="61" spans="1:14" ht="23.25" customHeight="1" x14ac:dyDescent="0.3">
      <c r="A61" s="21">
        <v>46</v>
      </c>
      <c r="B61" s="22"/>
      <c r="C61" s="22"/>
      <c r="D61" s="22"/>
      <c r="E61" s="22"/>
      <c r="F61" s="23"/>
      <c r="G61" s="9" t="s">
        <v>79</v>
      </c>
      <c r="H61" s="3" t="s">
        <v>76</v>
      </c>
      <c r="I61" s="4">
        <v>1</v>
      </c>
      <c r="J61" s="5">
        <v>350.75</v>
      </c>
      <c r="K61" s="5">
        <v>368.29</v>
      </c>
      <c r="L61" s="5">
        <v>361.27</v>
      </c>
      <c r="M61" s="4">
        <f t="shared" si="3"/>
        <v>360.1033333333333</v>
      </c>
      <c r="N61" s="6">
        <f t="shared" si="4"/>
        <v>360.1033333333333</v>
      </c>
    </row>
    <row r="62" spans="1:14" ht="24" customHeight="1" x14ac:dyDescent="0.3">
      <c r="A62" s="21">
        <v>47</v>
      </c>
      <c r="B62" s="22"/>
      <c r="C62" s="22"/>
      <c r="D62" s="22"/>
      <c r="E62" s="22"/>
      <c r="F62" s="23"/>
      <c r="G62" s="9" t="s">
        <v>80</v>
      </c>
      <c r="H62" s="3" t="s">
        <v>76</v>
      </c>
      <c r="I62" s="4">
        <v>1</v>
      </c>
      <c r="J62" s="5">
        <v>350.75</v>
      </c>
      <c r="K62" s="5">
        <v>368.29</v>
      </c>
      <c r="L62" s="5">
        <v>361.27</v>
      </c>
      <c r="M62" s="4">
        <f t="shared" si="3"/>
        <v>360.1033333333333</v>
      </c>
      <c r="N62" s="6">
        <f t="shared" si="4"/>
        <v>360.1033333333333</v>
      </c>
    </row>
    <row r="63" spans="1:14" ht="30" customHeight="1" x14ac:dyDescent="0.3">
      <c r="A63" s="21">
        <v>48</v>
      </c>
      <c r="B63" s="22"/>
      <c r="C63" s="22"/>
      <c r="D63" s="22"/>
      <c r="E63" s="22"/>
      <c r="F63" s="23"/>
      <c r="G63" s="9" t="s">
        <v>81</v>
      </c>
      <c r="H63" s="3" t="s">
        <v>76</v>
      </c>
      <c r="I63" s="4">
        <v>1</v>
      </c>
      <c r="J63" s="5">
        <v>350.75</v>
      </c>
      <c r="K63" s="5">
        <v>368.29</v>
      </c>
      <c r="L63" s="5">
        <v>361.27</v>
      </c>
      <c r="M63" s="4">
        <f t="shared" si="3"/>
        <v>360.1033333333333</v>
      </c>
      <c r="N63" s="6">
        <f t="shared" si="4"/>
        <v>360.1033333333333</v>
      </c>
    </row>
    <row r="64" spans="1:14" ht="27.75" customHeight="1" x14ac:dyDescent="0.3">
      <c r="A64" s="21">
        <v>49</v>
      </c>
      <c r="B64" s="22"/>
      <c r="C64" s="22"/>
      <c r="D64" s="22"/>
      <c r="E64" s="22"/>
      <c r="F64" s="23"/>
      <c r="G64" s="9" t="s">
        <v>82</v>
      </c>
      <c r="H64" s="3" t="s">
        <v>76</v>
      </c>
      <c r="I64" s="4">
        <v>1</v>
      </c>
      <c r="J64" s="5">
        <v>350.75</v>
      </c>
      <c r="K64" s="5">
        <v>368.29</v>
      </c>
      <c r="L64" s="5">
        <v>361.27</v>
      </c>
      <c r="M64" s="4">
        <f t="shared" si="3"/>
        <v>360.1033333333333</v>
      </c>
      <c r="N64" s="6">
        <f t="shared" si="4"/>
        <v>360.1033333333333</v>
      </c>
    </row>
    <row r="65" spans="1:14" ht="25.5" customHeight="1" x14ac:dyDescent="0.3">
      <c r="A65" s="21">
        <v>50</v>
      </c>
      <c r="B65" s="22"/>
      <c r="C65" s="22"/>
      <c r="D65" s="22"/>
      <c r="E65" s="22"/>
      <c r="F65" s="23"/>
      <c r="G65" s="9" t="s">
        <v>83</v>
      </c>
      <c r="H65" s="3" t="s">
        <v>76</v>
      </c>
      <c r="I65" s="4">
        <v>1</v>
      </c>
      <c r="J65" s="5">
        <v>350.75</v>
      </c>
      <c r="K65" s="5">
        <v>368.29</v>
      </c>
      <c r="L65" s="5">
        <v>361.27</v>
      </c>
      <c r="M65" s="4">
        <f t="shared" si="3"/>
        <v>360.1033333333333</v>
      </c>
      <c r="N65" s="6">
        <f t="shared" si="4"/>
        <v>360.1033333333333</v>
      </c>
    </row>
    <row r="66" spans="1:14" ht="29.25" customHeight="1" x14ac:dyDescent="0.3">
      <c r="A66" s="21">
        <v>51</v>
      </c>
      <c r="B66" s="22"/>
      <c r="C66" s="22"/>
      <c r="D66" s="22"/>
      <c r="E66" s="22"/>
      <c r="F66" s="23"/>
      <c r="G66" s="9" t="s">
        <v>84</v>
      </c>
      <c r="H66" s="3" t="s">
        <v>76</v>
      </c>
      <c r="I66" s="4">
        <v>1</v>
      </c>
      <c r="J66" s="5">
        <v>350.75</v>
      </c>
      <c r="K66" s="5">
        <v>368.29</v>
      </c>
      <c r="L66" s="5">
        <v>361.27</v>
      </c>
      <c r="M66" s="4">
        <f t="shared" si="3"/>
        <v>360.1033333333333</v>
      </c>
      <c r="N66" s="6">
        <f t="shared" si="4"/>
        <v>360.1033333333333</v>
      </c>
    </row>
    <row r="67" spans="1:14" ht="27.75" customHeight="1" x14ac:dyDescent="0.3">
      <c r="A67" s="21">
        <v>52</v>
      </c>
      <c r="B67" s="22"/>
      <c r="C67" s="22"/>
      <c r="D67" s="22"/>
      <c r="E67" s="22"/>
      <c r="F67" s="23"/>
      <c r="G67" s="9" t="s">
        <v>85</v>
      </c>
      <c r="H67" s="3" t="s">
        <v>76</v>
      </c>
      <c r="I67" s="4">
        <v>1</v>
      </c>
      <c r="J67" s="5">
        <v>350.75</v>
      </c>
      <c r="K67" s="5">
        <v>368.29</v>
      </c>
      <c r="L67" s="5">
        <v>361.27</v>
      </c>
      <c r="M67" s="4">
        <f t="shared" si="3"/>
        <v>360.1033333333333</v>
      </c>
      <c r="N67" s="6">
        <f t="shared" si="4"/>
        <v>360.1033333333333</v>
      </c>
    </row>
    <row r="68" spans="1:14" ht="24.75" customHeight="1" x14ac:dyDescent="0.3">
      <c r="A68" s="21">
        <v>53</v>
      </c>
      <c r="B68" s="22"/>
      <c r="C68" s="22"/>
      <c r="D68" s="22"/>
      <c r="E68" s="22"/>
      <c r="F68" s="23"/>
      <c r="G68" s="9" t="s">
        <v>86</v>
      </c>
      <c r="H68" s="3" t="s">
        <v>76</v>
      </c>
      <c r="I68" s="4">
        <v>1</v>
      </c>
      <c r="J68" s="5">
        <v>350.75</v>
      </c>
      <c r="K68" s="5">
        <v>368.29</v>
      </c>
      <c r="L68" s="5">
        <v>361.27</v>
      </c>
      <c r="M68" s="4">
        <f t="shared" si="3"/>
        <v>360.1033333333333</v>
      </c>
      <c r="N68" s="6">
        <f t="shared" si="4"/>
        <v>360.1033333333333</v>
      </c>
    </row>
    <row r="69" spans="1:14" ht="18" customHeight="1" x14ac:dyDescent="0.3">
      <c r="A69" s="21">
        <v>54</v>
      </c>
      <c r="B69" s="22"/>
      <c r="C69" s="22"/>
      <c r="D69" s="22"/>
      <c r="E69" s="22"/>
      <c r="F69" s="23"/>
      <c r="G69" s="9" t="s">
        <v>87</v>
      </c>
      <c r="H69" s="3" t="s">
        <v>76</v>
      </c>
      <c r="I69" s="4">
        <v>1</v>
      </c>
      <c r="J69" s="5">
        <v>350.75</v>
      </c>
      <c r="K69" s="5">
        <v>368.29</v>
      </c>
      <c r="L69" s="5">
        <v>361.27</v>
      </c>
      <c r="M69" s="4">
        <f t="shared" si="3"/>
        <v>360.1033333333333</v>
      </c>
      <c r="N69" s="6">
        <f t="shared" si="4"/>
        <v>360.1033333333333</v>
      </c>
    </row>
    <row r="70" spans="1:14" ht="24.75" customHeight="1" x14ac:dyDescent="0.3">
      <c r="A70" s="21">
        <v>55</v>
      </c>
      <c r="B70" s="22"/>
      <c r="C70" s="22"/>
      <c r="D70" s="22"/>
      <c r="E70" s="22"/>
      <c r="F70" s="23"/>
      <c r="G70" s="9" t="s">
        <v>88</v>
      </c>
      <c r="H70" s="3" t="s">
        <v>76</v>
      </c>
      <c r="I70" s="4">
        <v>1</v>
      </c>
      <c r="J70" s="5">
        <v>350.75</v>
      </c>
      <c r="K70" s="5">
        <v>368.29</v>
      </c>
      <c r="L70" s="5">
        <v>361.27</v>
      </c>
      <c r="M70" s="4">
        <f t="shared" si="3"/>
        <v>360.1033333333333</v>
      </c>
      <c r="N70" s="6">
        <f t="shared" si="4"/>
        <v>360.1033333333333</v>
      </c>
    </row>
    <row r="71" spans="1:14" ht="44.25" customHeight="1" x14ac:dyDescent="0.25">
      <c r="A71" s="21">
        <v>56</v>
      </c>
      <c r="B71" s="22"/>
      <c r="C71" s="22"/>
      <c r="D71" s="22"/>
      <c r="E71" s="22"/>
      <c r="F71" s="23"/>
      <c r="G71" s="2" t="s">
        <v>89</v>
      </c>
      <c r="H71" s="3" t="s">
        <v>16</v>
      </c>
      <c r="I71" s="4">
        <v>1</v>
      </c>
      <c r="J71" s="5">
        <v>4731.1000000000004</v>
      </c>
      <c r="K71" s="5">
        <v>4967.66</v>
      </c>
      <c r="L71" s="5">
        <v>4873.03</v>
      </c>
      <c r="M71" s="4">
        <f t="shared" si="3"/>
        <v>4857.2633333333333</v>
      </c>
      <c r="N71" s="6">
        <f t="shared" si="4"/>
        <v>4857.2633333333333</v>
      </c>
    </row>
    <row r="72" spans="1:14" ht="27.75" customHeight="1" x14ac:dyDescent="0.25">
      <c r="A72" s="21">
        <v>57</v>
      </c>
      <c r="B72" s="22"/>
      <c r="C72" s="22"/>
      <c r="D72" s="22"/>
      <c r="E72" s="22"/>
      <c r="F72" s="23"/>
      <c r="G72" s="2" t="s">
        <v>90</v>
      </c>
      <c r="H72" s="3" t="s">
        <v>16</v>
      </c>
      <c r="I72" s="4">
        <v>2</v>
      </c>
      <c r="J72" s="5">
        <v>5929.4</v>
      </c>
      <c r="K72" s="5">
        <v>6225.87</v>
      </c>
      <c r="L72" s="5">
        <v>6107.28</v>
      </c>
      <c r="M72" s="4">
        <f t="shared" si="3"/>
        <v>6087.5166666666664</v>
      </c>
      <c r="N72" s="6">
        <f t="shared" si="4"/>
        <v>12175.033333333333</v>
      </c>
    </row>
    <row r="73" spans="1:14" ht="31.5" customHeight="1" x14ac:dyDescent="0.25">
      <c r="A73" s="21">
        <v>58</v>
      </c>
      <c r="B73" s="22"/>
      <c r="C73" s="22"/>
      <c r="D73" s="22"/>
      <c r="E73" s="22"/>
      <c r="F73" s="23"/>
      <c r="G73" s="2" t="s">
        <v>31</v>
      </c>
      <c r="H73" s="3" t="s">
        <v>16</v>
      </c>
      <c r="I73" s="4">
        <v>3</v>
      </c>
      <c r="J73" s="5">
        <v>5290</v>
      </c>
      <c r="K73" s="5">
        <v>5554.5</v>
      </c>
      <c r="L73" s="5">
        <v>5448.7</v>
      </c>
      <c r="M73" s="4">
        <f t="shared" si="3"/>
        <v>5431.0666666666666</v>
      </c>
      <c r="N73" s="6">
        <f t="shared" si="4"/>
        <v>16293.2</v>
      </c>
    </row>
    <row r="74" spans="1:14" ht="26.25" customHeight="1" x14ac:dyDescent="0.25">
      <c r="A74" s="21">
        <v>59</v>
      </c>
      <c r="B74" s="22"/>
      <c r="C74" s="22"/>
      <c r="D74" s="22"/>
      <c r="E74" s="22"/>
      <c r="F74" s="23"/>
      <c r="G74" s="2" t="s">
        <v>91</v>
      </c>
      <c r="H74" s="3" t="s">
        <v>16</v>
      </c>
      <c r="I74" s="4">
        <v>2</v>
      </c>
      <c r="J74" s="5">
        <v>6601</v>
      </c>
      <c r="K74" s="5">
        <v>6931.05</v>
      </c>
      <c r="L74" s="5">
        <v>6799.03</v>
      </c>
      <c r="M74" s="4">
        <f t="shared" si="3"/>
        <v>6777.0266666666657</v>
      </c>
      <c r="N74" s="6">
        <f t="shared" si="4"/>
        <v>13554.053333333331</v>
      </c>
    </row>
    <row r="75" spans="1:14" ht="42.75" customHeight="1" x14ac:dyDescent="0.25">
      <c r="A75" s="21">
        <v>60</v>
      </c>
      <c r="B75" s="22"/>
      <c r="C75" s="22"/>
      <c r="D75" s="22"/>
      <c r="E75" s="22"/>
      <c r="F75" s="23"/>
      <c r="G75" s="2" t="s">
        <v>93</v>
      </c>
      <c r="H75" s="3" t="s">
        <v>34</v>
      </c>
      <c r="I75" s="4">
        <v>1</v>
      </c>
      <c r="J75" s="5">
        <v>7138.63</v>
      </c>
      <c r="K75" s="5">
        <v>7495.56</v>
      </c>
      <c r="L75" s="5">
        <v>7352.79</v>
      </c>
      <c r="M75" s="4">
        <f t="shared" si="3"/>
        <v>7328.9933333333329</v>
      </c>
      <c r="N75" s="6">
        <f t="shared" si="4"/>
        <v>7328.9933333333329</v>
      </c>
    </row>
    <row r="76" spans="1:14" ht="26.25" customHeight="1" x14ac:dyDescent="0.25">
      <c r="A76" s="21">
        <v>61</v>
      </c>
      <c r="B76" s="22"/>
      <c r="C76" s="22"/>
      <c r="D76" s="22"/>
      <c r="E76" s="22"/>
      <c r="F76" s="23"/>
      <c r="G76" s="2" t="s">
        <v>92</v>
      </c>
      <c r="H76" s="3" t="s">
        <v>34</v>
      </c>
      <c r="I76" s="4">
        <v>1</v>
      </c>
      <c r="J76" s="5">
        <v>1667.5</v>
      </c>
      <c r="K76" s="5">
        <v>1750.88</v>
      </c>
      <c r="L76" s="5">
        <v>1717.53</v>
      </c>
      <c r="M76" s="4">
        <f t="shared" si="3"/>
        <v>1711.97</v>
      </c>
      <c r="N76" s="6">
        <f t="shared" si="4"/>
        <v>1711.97</v>
      </c>
    </row>
    <row r="77" spans="1:14" ht="25.5" customHeight="1" x14ac:dyDescent="0.25">
      <c r="A77" s="21">
        <v>62</v>
      </c>
      <c r="B77" s="22"/>
      <c r="C77" s="22"/>
      <c r="D77" s="22"/>
      <c r="E77" s="22"/>
      <c r="F77" s="23"/>
      <c r="G77" s="2" t="s">
        <v>94</v>
      </c>
      <c r="H77" s="3" t="s">
        <v>16</v>
      </c>
      <c r="I77" s="4">
        <v>1</v>
      </c>
      <c r="J77" s="5">
        <v>1872.86</v>
      </c>
      <c r="K77" s="5">
        <v>1966.5</v>
      </c>
      <c r="L77" s="5">
        <v>1929.05</v>
      </c>
      <c r="M77" s="4">
        <f t="shared" si="3"/>
        <v>1922.8033333333333</v>
      </c>
      <c r="N77" s="6">
        <f t="shared" si="4"/>
        <v>1922.8033333333333</v>
      </c>
    </row>
    <row r="78" spans="1:14" ht="42.75" customHeight="1" x14ac:dyDescent="0.25">
      <c r="A78" s="21">
        <v>63</v>
      </c>
      <c r="B78" s="22"/>
      <c r="C78" s="22"/>
      <c r="D78" s="22"/>
      <c r="E78" s="22"/>
      <c r="F78" s="23"/>
      <c r="G78" s="2" t="s">
        <v>32</v>
      </c>
      <c r="H78" s="3" t="s">
        <v>34</v>
      </c>
      <c r="I78" s="4">
        <v>5</v>
      </c>
      <c r="J78" s="5">
        <v>10925</v>
      </c>
      <c r="K78" s="5">
        <v>11471.25</v>
      </c>
      <c r="L78" s="5">
        <v>11252.75</v>
      </c>
      <c r="M78" s="4">
        <f t="shared" si="3"/>
        <v>11216.333333333334</v>
      </c>
      <c r="N78" s="6">
        <f t="shared" si="4"/>
        <v>56081.666666666672</v>
      </c>
    </row>
    <row r="79" spans="1:14" ht="25.5" customHeight="1" x14ac:dyDescent="0.25">
      <c r="A79" s="21">
        <v>64</v>
      </c>
      <c r="B79" s="22"/>
      <c r="C79" s="22"/>
      <c r="D79" s="22"/>
      <c r="E79" s="22"/>
      <c r="F79" s="23"/>
      <c r="G79" s="2" t="s">
        <v>95</v>
      </c>
      <c r="H79" s="3" t="s">
        <v>96</v>
      </c>
      <c r="I79" s="4">
        <v>1</v>
      </c>
      <c r="J79" s="5">
        <v>2932.5</v>
      </c>
      <c r="K79" s="5">
        <v>3079.13</v>
      </c>
      <c r="L79" s="5">
        <v>3020.48</v>
      </c>
      <c r="M79" s="4">
        <f t="shared" si="3"/>
        <v>3010.7033333333334</v>
      </c>
      <c r="N79" s="6">
        <f t="shared" si="4"/>
        <v>3010.7033333333334</v>
      </c>
    </row>
    <row r="80" spans="1:14" ht="29.25" customHeight="1" x14ac:dyDescent="0.25">
      <c r="A80" s="21">
        <v>65</v>
      </c>
      <c r="B80" s="22"/>
      <c r="C80" s="22"/>
      <c r="D80" s="22"/>
      <c r="E80" s="22"/>
      <c r="F80" s="23"/>
      <c r="G80" s="2" t="s">
        <v>97</v>
      </c>
      <c r="H80" s="3" t="s">
        <v>17</v>
      </c>
      <c r="I80" s="4">
        <v>100</v>
      </c>
      <c r="J80" s="5">
        <v>24.15</v>
      </c>
      <c r="K80" s="5">
        <v>25.36</v>
      </c>
      <c r="L80" s="5">
        <v>24.87</v>
      </c>
      <c r="M80" s="4">
        <f t="shared" si="3"/>
        <v>24.793333333333333</v>
      </c>
      <c r="N80" s="6">
        <f t="shared" si="4"/>
        <v>2479.3333333333335</v>
      </c>
    </row>
    <row r="81" spans="1:14" ht="27.75" customHeight="1" x14ac:dyDescent="0.25">
      <c r="A81" s="21">
        <v>66</v>
      </c>
      <c r="B81" s="22"/>
      <c r="C81" s="22"/>
      <c r="D81" s="22"/>
      <c r="E81" s="22"/>
      <c r="F81" s="23"/>
      <c r="G81" s="2" t="s">
        <v>98</v>
      </c>
      <c r="H81" s="3" t="s">
        <v>34</v>
      </c>
      <c r="I81" s="4">
        <v>3</v>
      </c>
      <c r="J81" s="5">
        <v>689.72</v>
      </c>
      <c r="K81" s="5">
        <v>724.21</v>
      </c>
      <c r="L81" s="5">
        <v>710.41</v>
      </c>
      <c r="M81" s="4">
        <f t="shared" si="3"/>
        <v>708.11333333333334</v>
      </c>
      <c r="N81" s="6">
        <f t="shared" si="4"/>
        <v>2124.34</v>
      </c>
    </row>
    <row r="82" spans="1:14" ht="42" customHeight="1" x14ac:dyDescent="0.25">
      <c r="A82" s="21">
        <v>67</v>
      </c>
      <c r="B82" s="22"/>
      <c r="C82" s="22"/>
      <c r="D82" s="22"/>
      <c r="E82" s="22"/>
      <c r="F82" s="23"/>
      <c r="G82" s="2" t="s">
        <v>99</v>
      </c>
      <c r="H82" s="3" t="s">
        <v>34</v>
      </c>
      <c r="I82" s="4">
        <v>1</v>
      </c>
      <c r="J82" s="5">
        <v>977.5</v>
      </c>
      <c r="K82" s="5">
        <v>1026.3800000000001</v>
      </c>
      <c r="L82" s="5">
        <v>1006.83</v>
      </c>
      <c r="M82" s="4">
        <f t="shared" si="3"/>
        <v>1003.57</v>
      </c>
      <c r="N82" s="6">
        <f t="shared" si="4"/>
        <v>1003.57</v>
      </c>
    </row>
    <row r="83" spans="1:14" ht="27" customHeight="1" x14ac:dyDescent="0.25">
      <c r="A83" s="21">
        <v>68</v>
      </c>
      <c r="B83" s="22"/>
      <c r="C83" s="22"/>
      <c r="D83" s="22"/>
      <c r="E83" s="22"/>
      <c r="F83" s="23"/>
      <c r="G83" s="2" t="s">
        <v>33</v>
      </c>
      <c r="H83" s="3" t="s">
        <v>34</v>
      </c>
      <c r="I83" s="4">
        <v>16</v>
      </c>
      <c r="J83" s="5">
        <v>276</v>
      </c>
      <c r="K83" s="5">
        <v>289.8</v>
      </c>
      <c r="L83" s="5">
        <v>284.27999999999997</v>
      </c>
      <c r="M83" s="4">
        <f t="shared" si="3"/>
        <v>283.35999999999996</v>
      </c>
      <c r="N83" s="6">
        <f t="shared" si="4"/>
        <v>4533.7599999999993</v>
      </c>
    </row>
    <row r="84" spans="1:14" ht="44.25" customHeight="1" x14ac:dyDescent="0.25">
      <c r="A84" s="21">
        <v>69</v>
      </c>
      <c r="B84" s="22"/>
      <c r="C84" s="22"/>
      <c r="D84" s="22"/>
      <c r="E84" s="22"/>
      <c r="F84" s="23"/>
      <c r="G84" s="2" t="s">
        <v>100</v>
      </c>
      <c r="H84" s="3" t="s">
        <v>34</v>
      </c>
      <c r="I84" s="4">
        <v>40</v>
      </c>
      <c r="J84" s="5">
        <v>1362.44</v>
      </c>
      <c r="K84" s="5">
        <v>1430.56</v>
      </c>
      <c r="L84" s="5">
        <v>1403.31</v>
      </c>
      <c r="M84" s="4">
        <f t="shared" si="3"/>
        <v>1398.7699999999998</v>
      </c>
      <c r="N84" s="6">
        <f t="shared" si="4"/>
        <v>55950.799999999988</v>
      </c>
    </row>
    <row r="85" spans="1:14" s="13" customFormat="1" ht="21" customHeight="1" x14ac:dyDescent="0.3">
      <c r="A85" s="21">
        <v>70</v>
      </c>
      <c r="B85" s="22"/>
      <c r="C85" s="22"/>
      <c r="D85" s="22"/>
      <c r="E85" s="22"/>
      <c r="F85" s="23"/>
      <c r="G85" s="2" t="s">
        <v>101</v>
      </c>
      <c r="H85" s="3" t="s">
        <v>34</v>
      </c>
      <c r="I85" s="10">
        <v>1</v>
      </c>
      <c r="J85" s="11">
        <v>1178.75</v>
      </c>
      <c r="K85" s="12">
        <v>1237.69</v>
      </c>
      <c r="L85" s="12">
        <v>1214.1099999999999</v>
      </c>
      <c r="M85" s="4">
        <f t="shared" si="3"/>
        <v>1210.1833333333334</v>
      </c>
      <c r="N85" s="6">
        <f t="shared" si="4"/>
        <v>1210.1833333333334</v>
      </c>
    </row>
    <row r="86" spans="1:14" s="13" customFormat="1" ht="23.25" customHeight="1" x14ac:dyDescent="0.3">
      <c r="A86" s="21">
        <v>71</v>
      </c>
      <c r="B86" s="22"/>
      <c r="C86" s="22"/>
      <c r="D86" s="22"/>
      <c r="E86" s="22"/>
      <c r="F86" s="23"/>
      <c r="G86" s="2" t="s">
        <v>102</v>
      </c>
      <c r="H86" s="10" t="s">
        <v>17</v>
      </c>
      <c r="I86" s="10">
        <v>1</v>
      </c>
      <c r="J86" s="11">
        <v>4031.9</v>
      </c>
      <c r="K86" s="12">
        <v>4233.5</v>
      </c>
      <c r="L86" s="12">
        <v>4152.8599999999997</v>
      </c>
      <c r="M86" s="4">
        <f t="shared" si="3"/>
        <v>4139.4199999999992</v>
      </c>
      <c r="N86" s="6">
        <f t="shared" si="4"/>
        <v>4139.4199999999992</v>
      </c>
    </row>
    <row r="87" spans="1:14" s="13" customFormat="1" ht="33" customHeight="1" x14ac:dyDescent="0.3">
      <c r="A87" s="21">
        <v>72</v>
      </c>
      <c r="B87" s="22"/>
      <c r="C87" s="22"/>
      <c r="D87" s="22"/>
      <c r="E87" s="22"/>
      <c r="F87" s="23"/>
      <c r="G87" s="2" t="s">
        <v>103</v>
      </c>
      <c r="H87" s="3" t="s">
        <v>17</v>
      </c>
      <c r="I87" s="10">
        <v>100</v>
      </c>
      <c r="J87" s="11">
        <v>12.65</v>
      </c>
      <c r="K87" s="12">
        <v>13.28</v>
      </c>
      <c r="L87" s="12">
        <v>13.03</v>
      </c>
      <c r="M87" s="4">
        <f t="shared" si="3"/>
        <v>12.986666666666666</v>
      </c>
      <c r="N87" s="6">
        <f t="shared" si="4"/>
        <v>1298.6666666666667</v>
      </c>
    </row>
    <row r="88" spans="1:14" ht="21" x14ac:dyDescent="0.3">
      <c r="I88" s="14"/>
    </row>
    <row r="89" spans="1:14" ht="21" x14ac:dyDescent="0.3">
      <c r="G89" s="17" t="s">
        <v>22</v>
      </c>
      <c r="I89" s="14"/>
      <c r="N89" s="18">
        <f>SUM(N16:N87)</f>
        <v>824214.63666666741</v>
      </c>
    </row>
    <row r="91" spans="1:14" ht="30" customHeight="1" x14ac:dyDescent="0.25">
      <c r="G91" s="19" t="s">
        <v>35</v>
      </c>
      <c r="H91" s="25" t="str">
        <f>[1]!СуммаПрописью(N89)</f>
        <v>Восемьсот двадцать четыре тысячи двести четырнадцать рублей 64 копейки</v>
      </c>
      <c r="I91" s="25"/>
      <c r="J91" s="25"/>
      <c r="K91" s="25"/>
      <c r="L91" s="25"/>
      <c r="M91" s="25"/>
      <c r="N91" s="25"/>
    </row>
    <row r="92" spans="1:14" ht="146.25" customHeight="1" x14ac:dyDescent="0.25">
      <c r="G92" s="24" t="s">
        <v>24</v>
      </c>
      <c r="H92" s="24"/>
      <c r="I92" s="24"/>
      <c r="J92" s="24"/>
      <c r="K92" s="24"/>
      <c r="L92" s="24"/>
      <c r="M92" s="24"/>
      <c r="N92" s="24"/>
    </row>
    <row r="94" spans="1:14" ht="30" customHeight="1" x14ac:dyDescent="0.25">
      <c r="G94" s="24" t="s">
        <v>36</v>
      </c>
      <c r="H94" s="24"/>
      <c r="I94" s="24"/>
      <c r="J94" s="24"/>
      <c r="K94" s="24"/>
      <c r="L94" s="24"/>
      <c r="M94" s="24"/>
      <c r="N94" s="24"/>
    </row>
    <row r="96" spans="1:14" ht="30" customHeight="1" x14ac:dyDescent="0.25">
      <c r="G96" s="24" t="s">
        <v>37</v>
      </c>
      <c r="H96" s="24"/>
      <c r="I96" s="24"/>
      <c r="J96" s="24"/>
      <c r="K96" s="24"/>
      <c r="L96" s="24"/>
      <c r="M96" s="24"/>
      <c r="N96" s="24"/>
    </row>
  </sheetData>
  <mergeCells count="101">
    <mergeCell ref="A2:N2"/>
    <mergeCell ref="A3:H3"/>
    <mergeCell ref="I3:N3"/>
    <mergeCell ref="A5:H5"/>
    <mergeCell ref="I5:N5"/>
    <mergeCell ref="I4:N4"/>
    <mergeCell ref="A4:H4"/>
    <mergeCell ref="A6:N6"/>
    <mergeCell ref="A7:N7"/>
    <mergeCell ref="A8:N8"/>
    <mergeCell ref="A9:N9"/>
    <mergeCell ref="I14:I15"/>
    <mergeCell ref="J14:J15"/>
    <mergeCell ref="K14:K15"/>
    <mergeCell ref="A13:N13"/>
    <mergeCell ref="L14:L15"/>
    <mergeCell ref="M14:M15"/>
    <mergeCell ref="N14:N15"/>
    <mergeCell ref="A14:F15"/>
    <mergeCell ref="G14:G15"/>
    <mergeCell ref="H14:H15"/>
    <mergeCell ref="G92:N92"/>
    <mergeCell ref="G94:N94"/>
    <mergeCell ref="G96:N96"/>
    <mergeCell ref="A85:F85"/>
    <mergeCell ref="A87:F87"/>
    <mergeCell ref="A86:F86"/>
    <mergeCell ref="H91:N91"/>
    <mergeCell ref="A10:N10"/>
    <mergeCell ref="A11:N11"/>
    <mergeCell ref="A12:N12"/>
    <mergeCell ref="A51:F51"/>
    <mergeCell ref="A52:F52"/>
    <mergeCell ref="A53:F53"/>
    <mergeCell ref="A54:F54"/>
    <mergeCell ref="A55:F55"/>
    <mergeCell ref="A44:F44"/>
    <mergeCell ref="A45:F45"/>
    <mergeCell ref="A46:F46"/>
    <mergeCell ref="A47:F47"/>
    <mergeCell ref="A48:F48"/>
    <mergeCell ref="A16:F16"/>
    <mergeCell ref="A17:F17"/>
    <mergeCell ref="A18:F18"/>
    <mergeCell ref="A19:F19"/>
    <mergeCell ref="A20:F20"/>
    <mergeCell ref="A84:F8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77:F77"/>
    <mergeCell ref="A75:F75"/>
    <mergeCell ref="A76:F76"/>
    <mergeCell ref="A78:F78"/>
    <mergeCell ref="A79:F79"/>
    <mergeCell ref="A58:F58"/>
    <mergeCell ref="A59:F59"/>
    <mergeCell ref="A50:F50"/>
    <mergeCell ref="A36:F36"/>
    <mergeCell ref="A37:F37"/>
    <mergeCell ref="A26:F26"/>
    <mergeCell ref="A27:F27"/>
    <mergeCell ref="A28:F28"/>
    <mergeCell ref="A29:F29"/>
    <mergeCell ref="A30:F30"/>
    <mergeCell ref="A21:F21"/>
    <mergeCell ref="A22:F22"/>
    <mergeCell ref="A23:F23"/>
    <mergeCell ref="A24:F24"/>
    <mergeCell ref="A25:F25"/>
    <mergeCell ref="L1:N1"/>
    <mergeCell ref="A80:F80"/>
    <mergeCell ref="A81:F81"/>
    <mergeCell ref="A82:F82"/>
    <mergeCell ref="A83:F83"/>
    <mergeCell ref="A38:F38"/>
    <mergeCell ref="A39:F39"/>
    <mergeCell ref="A42:F42"/>
    <mergeCell ref="A43:F43"/>
    <mergeCell ref="A60:F60"/>
    <mergeCell ref="A61:F61"/>
    <mergeCell ref="A62:F62"/>
    <mergeCell ref="A63:F63"/>
    <mergeCell ref="A64:F64"/>
    <mergeCell ref="A49:F49"/>
    <mergeCell ref="A56:F56"/>
    <mergeCell ref="A57:F57"/>
    <mergeCell ref="A34:F34"/>
    <mergeCell ref="A35:F35"/>
    <mergeCell ref="A40:F40"/>
    <mergeCell ref="A41:F41"/>
    <mergeCell ref="A31:F31"/>
    <mergeCell ref="A32:F32"/>
    <mergeCell ref="A33:F33"/>
  </mergeCells>
  <phoneticPr fontId="1" type="noConversion"/>
  <pageMargins left="0.70866141732283472" right="0.19685039370078741" top="0.74803149606299213" bottom="0.74803149606299213" header="0.31496062992125984" footer="0.31496062992125984"/>
  <pageSetup paperSize="9" scale="57" fitToHeight="4" orientation="landscape" r:id="rId1"/>
  <rowBreaks count="1" manualBreakCount="1">
    <brk id="6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Реактивы и реагенты</vt:lpstr>
      <vt:lpstr>'Реактивы и реагенты'!Область_печати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Владелец</cp:lastModifiedBy>
  <cp:lastPrinted>2023-02-07T15:47:15Z</cp:lastPrinted>
  <dcterms:created xsi:type="dcterms:W3CDTF">2014-11-19T08:38:45Z</dcterms:created>
  <dcterms:modified xsi:type="dcterms:W3CDTF">2023-02-09T12:28:52Z</dcterms:modified>
</cp:coreProperties>
</file>