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3 год\№ 23040502001 Закупка экстемпоральных лекарственных препаратов\№ 23040502001 Закупка экстемпоральных лекарственных препаратов\"/>
    </mc:Choice>
  </mc:AlternateContent>
  <xr:revisionPtr revIDLastSave="0" documentId="13_ncr:1_{867CF60A-DE25-4AD2-AD31-4A14FA6533A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externalReferences>
    <externalReference r:id="rId2"/>
  </externalReferences>
  <definedNames>
    <definedName name="_xlnm.Print_Area" localSheetId="0">'Расчет НМЦ'!$A$1:$I$39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3" i="2" l="1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34" i="2"/>
  <c r="H34" i="2" s="1"/>
  <c r="H35" i="2" l="1"/>
  <c r="B36" i="2"/>
</calcChain>
</file>

<file path=xl/sharedStrings.xml><?xml version="1.0" encoding="utf-8"?>
<sst xmlns="http://schemas.openxmlformats.org/spreadsheetml/2006/main" count="143" uniqueCount="114">
  <si>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</si>
  <si>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</si>
  <si>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</si>
  <si>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</si>
  <si>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</si>
  <si>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</si>
  <si>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</si>
  <si>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</si>
  <si>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</si>
  <si>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</si>
  <si>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</si>
  <si>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</si>
  <si>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</si>
  <si>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</si>
  <si>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</si>
  <si>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</si>
  <si>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</si>
  <si>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</si>
  <si>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</si>
  <si>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</si>
  <si>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</si>
  <si>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</si>
  <si>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</si>
  <si>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</si>
  <si>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</si>
  <si>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</si>
  <si>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</si>
  <si>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</si>
  <si>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1000</t>
  </si>
  <si>
    <t>Глюкоза, раствор 5% 50мл стерильный для питья новорожденных</t>
  </si>
  <si>
    <t>Гидрокарбонат натрия раствор 4% 300мл для внутривенного введения</t>
  </si>
  <si>
    <t>Натрия хлорид раствор 10% 300мл для внутривенного введения</t>
  </si>
  <si>
    <t>Вода дистилированная раствор стерильный 400мл для обработки кювезов</t>
  </si>
  <si>
    <t>Хлоргексидин  раствор 0,5% 400мл для обработки ран</t>
  </si>
  <si>
    <t>Хлоргексидин раствор 0,1% 400мл для обработки ран</t>
  </si>
  <si>
    <t>Хлоргексидин раствор 0,05% 400мл для обработки ран</t>
  </si>
  <si>
    <t>Формалин раствор 40% 400мл для гистологии</t>
  </si>
  <si>
    <t>Формалин раствор 10% 400мл для гистологии</t>
  </si>
  <si>
    <t>Калия перманганат раствор 5% 200мл для кольпоскопии</t>
  </si>
  <si>
    <t>Уксусная кислота раствор 3% 200мл для кольпоскопии</t>
  </si>
  <si>
    <t>Перекись водорода раствор 3% 350мл</t>
  </si>
  <si>
    <t>Перекись водорода раствор 6% 4л</t>
  </si>
  <si>
    <t>Перекись водорода раствор 1% 400мл стерильный для новорожденных</t>
  </si>
  <si>
    <t>Перекись водорода раствор 3% 350мл стерильный для новорожденных</t>
  </si>
  <si>
    <t>Перекись водорода раствор 6% 400мл стерильный для новорожденных</t>
  </si>
  <si>
    <t>Протаргол раствор 3% 200мл</t>
  </si>
  <si>
    <t>Вазелин масло вазелиновое 10мл стерильное</t>
  </si>
  <si>
    <t>Фурациллин раствор 1:5000 300мл стерильный</t>
  </si>
  <si>
    <t>фл</t>
  </si>
  <si>
    <t>300</t>
  </si>
  <si>
    <t>100</t>
  </si>
  <si>
    <t>200</t>
  </si>
  <si>
    <t>150</t>
  </si>
  <si>
    <t>50</t>
  </si>
  <si>
    <t>10</t>
  </si>
  <si>
    <t>25</t>
  </si>
  <si>
    <t>35</t>
  </si>
  <si>
    <t>450</t>
  </si>
  <si>
    <t>250</t>
  </si>
  <si>
    <t>240</t>
  </si>
  <si>
    <t>93,82</t>
  </si>
  <si>
    <t>91,18</t>
  </si>
  <si>
    <t>94,05</t>
  </si>
  <si>
    <t>87,80</t>
  </si>
  <si>
    <t>108,7</t>
  </si>
  <si>
    <t>83,10</t>
  </si>
  <si>
    <t>79,9</t>
  </si>
  <si>
    <t>96,5</t>
  </si>
  <si>
    <t>257,7</t>
  </si>
  <si>
    <t>252,37</t>
  </si>
  <si>
    <t>71,1</t>
  </si>
  <si>
    <t>93,83</t>
  </si>
  <si>
    <t>551</t>
  </si>
  <si>
    <t>83,85</t>
  </si>
  <si>
    <t>118,7</t>
  </si>
  <si>
    <t>435,7</t>
  </si>
  <si>
    <t>69,7</t>
  </si>
  <si>
    <t>94,82</t>
  </si>
  <si>
    <t>92,18</t>
  </si>
  <si>
    <t>95,05</t>
  </si>
  <si>
    <t>88,8</t>
  </si>
  <si>
    <t>109,7</t>
  </si>
  <si>
    <t>84,1</t>
  </si>
  <si>
    <t>80,9</t>
  </si>
  <si>
    <t>97,5</t>
  </si>
  <si>
    <t>258,7</t>
  </si>
  <si>
    <t>253,37</t>
  </si>
  <si>
    <t>72,1</t>
  </si>
  <si>
    <t>94,83</t>
  </si>
  <si>
    <t>552</t>
  </si>
  <si>
    <t>84,85</t>
  </si>
  <si>
    <t>119,7</t>
  </si>
  <si>
    <t>436,7</t>
  </si>
  <si>
    <t>70,7</t>
  </si>
  <si>
    <t>94,32</t>
  </si>
  <si>
    <t>91,68</t>
  </si>
  <si>
    <t>94,55</t>
  </si>
  <si>
    <t>88,3</t>
  </si>
  <si>
    <t>109,2</t>
  </si>
  <si>
    <t>83,6</t>
  </si>
  <si>
    <t>80,4</t>
  </si>
  <si>
    <t>97</t>
  </si>
  <si>
    <t>258,2</t>
  </si>
  <si>
    <t>252,87</t>
  </si>
  <si>
    <t>71,6</t>
  </si>
  <si>
    <t>94,33</t>
  </si>
  <si>
    <t>551,5</t>
  </si>
  <si>
    <t>84,35</t>
  </si>
  <si>
    <t>119,2</t>
  </si>
  <si>
    <t>436,2</t>
  </si>
  <si>
    <t>70,2</t>
  </si>
  <si>
    <t>Обоснование начальной (максимальной) цены закупки № 23040502001</t>
  </si>
  <si>
    <t>Закупка экстемпоральных лекарственных препаратов</t>
  </si>
  <si>
    <t>Приложение № 1  к Извещению о проведении 
запроса котировок № 23040502001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</si>
</sst>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9" fillId="0" borderId="0" xfId="0" applyNumberFormat="1" applyFont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5</xdr:row>
      <xdr:rowOff>55203</xdr:rowOff>
    </xdr:from>
    <xdr:to>
      <xdr:col>6</xdr:col>
      <xdr:colOff>428624</xdr:colOff>
      <xdr:row>6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42"/>
  <sheetViews>
    <sheetView tabSelected="1" view="pageBreakPreview" zoomScale="80" zoomScaleNormal="100" zoomScaleSheetLayoutView="80" workbookViewId="0">
      <selection activeCell="A40" sqref="A40:XFD40"/>
    </sheetView>
  </sheetViews>
  <sheetFormatPr defaultColWidth="11.5703125" defaultRowHeight="21" x14ac:dyDescent="0.35"/>
  <cols>
    <col min="1" max="1" width="98" style="5" customWidth="1"/>
    <col min="2" max="2" width="27.140625" style="5" customWidth="1"/>
    <col min="3" max="3" width="20.7109375" style="5" customWidth="1"/>
    <col min="4" max="4" width="22.85546875" style="5" customWidth="1"/>
    <col min="5" max="5" width="28.85546875" style="5" customWidth="1"/>
    <col min="6" max="6" width="27.5703125" style="5" customWidth="1"/>
    <col min="7" max="7" width="29.140625" style="1" customWidth="1"/>
    <col min="8" max="8" width="37.7109375" style="1" customWidth="1"/>
    <col min="9" max="9" width="10.42578125" style="1" customWidth="1"/>
    <col min="10" max="1015" width="11.5703125" style="1"/>
    <col min="1016" max="16384" width="11.5703125" style="2"/>
  </cols>
  <sheetData>
    <row r="1" spans="1:9" ht="64.5" customHeight="1" x14ac:dyDescent="0.35">
      <c r="F1" s="23" t="s">
        <v>113</v>
      </c>
      <c r="G1" s="23"/>
      <c r="H1" s="23"/>
    </row>
    <row r="3" spans="1:9" ht="23.25" customHeight="1" x14ac:dyDescent="0.35">
      <c r="A3" s="34" t="s">
        <v>111</v>
      </c>
      <c r="B3" s="34"/>
      <c r="C3" s="34"/>
      <c r="D3" s="34"/>
      <c r="E3" s="34"/>
      <c r="F3" s="34"/>
      <c r="G3" s="34"/>
      <c r="H3" s="34"/>
      <c r="I3" s="34"/>
    </row>
    <row r="4" spans="1:9" ht="54" customHeight="1" x14ac:dyDescent="0.35">
      <c r="A4" s="39" t="s">
        <v>11</v>
      </c>
      <c r="B4" s="39"/>
      <c r="C4" s="39"/>
      <c r="D4" s="35" t="s">
        <v>112</v>
      </c>
      <c r="E4" s="36"/>
      <c r="F4" s="36"/>
      <c r="G4" s="36"/>
      <c r="H4" s="36"/>
      <c r="I4" s="36"/>
    </row>
    <row r="5" spans="1:9" ht="81.75" customHeight="1" x14ac:dyDescent="0.35">
      <c r="A5" s="40" t="s">
        <v>18</v>
      </c>
      <c r="B5" s="40"/>
      <c r="C5" s="40"/>
      <c r="D5" s="24" t="s">
        <v>12</v>
      </c>
      <c r="E5" s="25"/>
      <c r="F5" s="25"/>
      <c r="G5" s="25"/>
      <c r="H5" s="25"/>
      <c r="I5" s="25"/>
    </row>
    <row r="6" spans="1:9" ht="48" customHeight="1" x14ac:dyDescent="0.35">
      <c r="A6" s="19" t="s">
        <v>19</v>
      </c>
      <c r="B6" s="24"/>
      <c r="C6" s="25"/>
      <c r="D6" s="25"/>
      <c r="E6" s="25"/>
      <c r="F6" s="25"/>
      <c r="G6" s="25"/>
      <c r="H6" s="25"/>
      <c r="I6" s="26"/>
    </row>
    <row r="7" spans="1:9" x14ac:dyDescent="0.35">
      <c r="A7" s="27" t="s">
        <v>13</v>
      </c>
      <c r="B7" s="28"/>
      <c r="C7" s="28"/>
      <c r="D7" s="28"/>
      <c r="E7" s="28"/>
      <c r="F7" s="28"/>
      <c r="G7" s="28"/>
      <c r="H7" s="28"/>
      <c r="I7" s="29"/>
    </row>
    <row r="8" spans="1:9" ht="21" customHeight="1" x14ac:dyDescent="0.35">
      <c r="A8" s="27" t="s">
        <v>14</v>
      </c>
      <c r="B8" s="28"/>
      <c r="C8" s="28"/>
      <c r="D8" s="28"/>
      <c r="E8" s="28"/>
      <c r="F8" s="28"/>
      <c r="G8" s="28"/>
      <c r="H8" s="28"/>
      <c r="I8" s="29"/>
    </row>
    <row r="9" spans="1:9" ht="21" customHeight="1" x14ac:dyDescent="0.35">
      <c r="A9" s="30" t="s">
        <v>15</v>
      </c>
      <c r="B9" s="31"/>
      <c r="C9" s="31"/>
      <c r="D9" s="31"/>
      <c r="E9" s="31"/>
      <c r="F9" s="31"/>
      <c r="G9" s="31"/>
      <c r="H9" s="31"/>
      <c r="I9" s="32"/>
    </row>
    <row r="10" spans="1:9" ht="21" customHeight="1" x14ac:dyDescent="0.35">
      <c r="A10" s="30" t="s">
        <v>16</v>
      </c>
      <c r="B10" s="31"/>
      <c r="C10" s="31"/>
      <c r="D10" s="31"/>
      <c r="E10" s="31"/>
      <c r="F10" s="31"/>
      <c r="G10" s="31"/>
      <c r="H10" s="31"/>
      <c r="I10" s="32"/>
    </row>
    <row r="11" spans="1:9" x14ac:dyDescent="0.35">
      <c r="A11" s="30" t="s">
        <v>17</v>
      </c>
      <c r="B11" s="31"/>
      <c r="C11" s="31"/>
      <c r="D11" s="31"/>
      <c r="E11" s="31"/>
      <c r="F11" s="31"/>
      <c r="G11" s="31"/>
      <c r="H11" s="31"/>
      <c r="I11" s="32"/>
    </row>
    <row r="12" spans="1:9" ht="64.5" customHeight="1" x14ac:dyDescent="0.35">
      <c r="A12" s="24" t="s">
        <v>24</v>
      </c>
      <c r="B12" s="25"/>
      <c r="C12" s="25"/>
      <c r="D12" s="25"/>
      <c r="E12" s="25"/>
      <c r="F12" s="25"/>
      <c r="G12" s="25"/>
      <c r="H12" s="25"/>
      <c r="I12" s="26"/>
    </row>
    <row r="13" spans="1:9" ht="40.5" customHeight="1" x14ac:dyDescent="0.35">
      <c r="A13" s="27" t="s">
        <v>20</v>
      </c>
      <c r="B13" s="28"/>
      <c r="C13" s="28"/>
      <c r="D13" s="28"/>
      <c r="E13" s="28"/>
      <c r="F13" s="28"/>
      <c r="G13" s="28"/>
      <c r="H13" s="28"/>
      <c r="I13" s="29"/>
    </row>
    <row r="14" spans="1:9" ht="60" customHeight="1" x14ac:dyDescent="0.35">
      <c r="A14" s="3" t="s">
        <v>22</v>
      </c>
      <c r="B14" s="3" t="s">
        <v>0</v>
      </c>
      <c r="C14" s="3" t="s">
        <v>26</v>
      </c>
      <c r="D14" s="3" t="s">
        <v>25</v>
      </c>
      <c r="E14" s="3" t="s">
        <v>1</v>
      </c>
      <c r="F14" s="3" t="s">
        <v>27</v>
      </c>
      <c r="G14" s="3" t="s">
        <v>2</v>
      </c>
      <c r="H14" s="3" t="s">
        <v>3</v>
      </c>
    </row>
    <row r="15" spans="1:9" s="1" customFormat="1" ht="19.5" customHeight="1" x14ac:dyDescent="0.35">
      <c r="A15" s="4" t="s">
        <v>4</v>
      </c>
      <c r="B15" s="4" t="s">
        <v>5</v>
      </c>
      <c r="C15" s="4" t="s">
        <v>6</v>
      </c>
      <c r="D15" s="4" t="s">
        <v>7</v>
      </c>
      <c r="E15" s="4"/>
      <c r="F15" s="4" t="s">
        <v>8</v>
      </c>
      <c r="G15" s="4" t="s">
        <v>9</v>
      </c>
      <c r="H15" s="4" t="s">
        <v>10</v>
      </c>
    </row>
    <row r="16" spans="1:9" s="1" customFormat="1" ht="29.25" customHeight="1" x14ac:dyDescent="0.35">
      <c r="A16" s="19" t="s">
        <v>29</v>
      </c>
      <c r="B16" s="4" t="s">
        <v>48</v>
      </c>
      <c r="C16" s="4" t="s">
        <v>49</v>
      </c>
      <c r="D16" s="4" t="s">
        <v>60</v>
      </c>
      <c r="E16" s="4" t="s">
        <v>77</v>
      </c>
      <c r="F16" s="4" t="s">
        <v>94</v>
      </c>
      <c r="G16" s="9">
        <f t="shared" ref="G16:G33" si="0">(D16+F16+E16)/3</f>
        <v>94.32</v>
      </c>
      <c r="H16" s="17">
        <f t="shared" ref="H16:H33" si="1">C16*G16</f>
        <v>28295.999999999996</v>
      </c>
    </row>
    <row r="17" spans="1:8" s="1" customFormat="1" ht="28.5" customHeight="1" x14ac:dyDescent="0.35">
      <c r="A17" s="19" t="s">
        <v>30</v>
      </c>
      <c r="B17" s="4" t="s">
        <v>48</v>
      </c>
      <c r="C17" s="4" t="s">
        <v>50</v>
      </c>
      <c r="D17" s="4" t="s">
        <v>61</v>
      </c>
      <c r="E17" s="4" t="s">
        <v>78</v>
      </c>
      <c r="F17" s="4" t="s">
        <v>95</v>
      </c>
      <c r="G17" s="9">
        <f t="shared" si="0"/>
        <v>91.68</v>
      </c>
      <c r="H17" s="17">
        <f t="shared" si="1"/>
        <v>9168</v>
      </c>
    </row>
    <row r="18" spans="1:8" s="1" customFormat="1" ht="24.95" customHeight="1" x14ac:dyDescent="0.35">
      <c r="A18" s="19" t="s">
        <v>31</v>
      </c>
      <c r="B18" s="4" t="s">
        <v>48</v>
      </c>
      <c r="C18" s="4" t="s">
        <v>49</v>
      </c>
      <c r="D18" s="4" t="s">
        <v>62</v>
      </c>
      <c r="E18" s="4" t="s">
        <v>79</v>
      </c>
      <c r="F18" s="4" t="s">
        <v>96</v>
      </c>
      <c r="G18" s="9">
        <f t="shared" si="0"/>
        <v>94.55</v>
      </c>
      <c r="H18" s="17">
        <f t="shared" si="1"/>
        <v>28365</v>
      </c>
    </row>
    <row r="19" spans="1:8" s="1" customFormat="1" ht="24.95" customHeight="1" x14ac:dyDescent="0.35">
      <c r="A19" s="19" t="s">
        <v>32</v>
      </c>
      <c r="B19" s="4" t="s">
        <v>48</v>
      </c>
      <c r="C19" s="4" t="s">
        <v>51</v>
      </c>
      <c r="D19" s="4" t="s">
        <v>63</v>
      </c>
      <c r="E19" s="4" t="s">
        <v>80</v>
      </c>
      <c r="F19" s="4" t="s">
        <v>97</v>
      </c>
      <c r="G19" s="9">
        <f t="shared" si="0"/>
        <v>88.3</v>
      </c>
      <c r="H19" s="17">
        <f t="shared" si="1"/>
        <v>17660</v>
      </c>
    </row>
    <row r="20" spans="1:8" s="1" customFormat="1" ht="24.95" customHeight="1" x14ac:dyDescent="0.35">
      <c r="A20" s="19" t="s">
        <v>33</v>
      </c>
      <c r="B20" s="4" t="s">
        <v>48</v>
      </c>
      <c r="C20" s="4" t="s">
        <v>52</v>
      </c>
      <c r="D20" s="4" t="s">
        <v>64</v>
      </c>
      <c r="E20" s="4" t="s">
        <v>81</v>
      </c>
      <c r="F20" s="4" t="s">
        <v>98</v>
      </c>
      <c r="G20" s="9">
        <f t="shared" si="0"/>
        <v>109.2</v>
      </c>
      <c r="H20" s="17">
        <f t="shared" si="1"/>
        <v>16380</v>
      </c>
    </row>
    <row r="21" spans="1:8" s="1" customFormat="1" ht="24.95" customHeight="1" x14ac:dyDescent="0.35">
      <c r="A21" s="19" t="s">
        <v>34</v>
      </c>
      <c r="B21" s="4" t="s">
        <v>48</v>
      </c>
      <c r="C21" s="4" t="s">
        <v>28</v>
      </c>
      <c r="D21" s="4" t="s">
        <v>65</v>
      </c>
      <c r="E21" s="4" t="s">
        <v>82</v>
      </c>
      <c r="F21" s="4" t="s">
        <v>99</v>
      </c>
      <c r="G21" s="9">
        <f t="shared" si="0"/>
        <v>83.6</v>
      </c>
      <c r="H21" s="17">
        <f t="shared" si="1"/>
        <v>83600</v>
      </c>
    </row>
    <row r="22" spans="1:8" s="1" customFormat="1" ht="24.95" customHeight="1" x14ac:dyDescent="0.35">
      <c r="A22" s="19" t="s">
        <v>35</v>
      </c>
      <c r="B22" s="4" t="s">
        <v>48</v>
      </c>
      <c r="C22" s="4" t="s">
        <v>52</v>
      </c>
      <c r="D22" s="4" t="s">
        <v>66</v>
      </c>
      <c r="E22" s="4" t="s">
        <v>83</v>
      </c>
      <c r="F22" s="4" t="s">
        <v>100</v>
      </c>
      <c r="G22" s="9">
        <f t="shared" si="0"/>
        <v>80.400000000000006</v>
      </c>
      <c r="H22" s="17">
        <f t="shared" si="1"/>
        <v>12060</v>
      </c>
    </row>
    <row r="23" spans="1:8" s="1" customFormat="1" ht="24.95" customHeight="1" x14ac:dyDescent="0.35">
      <c r="A23" s="19" t="s">
        <v>37</v>
      </c>
      <c r="B23" s="4" t="s">
        <v>48</v>
      </c>
      <c r="C23" s="4" t="s">
        <v>53</v>
      </c>
      <c r="D23" s="4" t="s">
        <v>67</v>
      </c>
      <c r="E23" s="4" t="s">
        <v>84</v>
      </c>
      <c r="F23" s="4" t="s">
        <v>101</v>
      </c>
      <c r="G23" s="9">
        <f t="shared" si="0"/>
        <v>97</v>
      </c>
      <c r="H23" s="17">
        <f t="shared" si="1"/>
        <v>4850</v>
      </c>
    </row>
    <row r="24" spans="1:8" s="1" customFormat="1" ht="24.95" customHeight="1" x14ac:dyDescent="0.35">
      <c r="A24" s="19" t="s">
        <v>36</v>
      </c>
      <c r="B24" s="4" t="s">
        <v>48</v>
      </c>
      <c r="C24" s="4" t="s">
        <v>54</v>
      </c>
      <c r="D24" s="4" t="s">
        <v>68</v>
      </c>
      <c r="E24" s="4" t="s">
        <v>85</v>
      </c>
      <c r="F24" s="4" t="s">
        <v>102</v>
      </c>
      <c r="G24" s="9">
        <f t="shared" si="0"/>
        <v>258.2</v>
      </c>
      <c r="H24" s="17">
        <f t="shared" si="1"/>
        <v>2582</v>
      </c>
    </row>
    <row r="25" spans="1:8" s="1" customFormat="1" ht="24.95" customHeight="1" x14ac:dyDescent="0.35">
      <c r="A25" s="19" t="s">
        <v>38</v>
      </c>
      <c r="B25" s="4" t="s">
        <v>48</v>
      </c>
      <c r="C25" s="4" t="s">
        <v>55</v>
      </c>
      <c r="D25" s="4" t="s">
        <v>69</v>
      </c>
      <c r="E25" s="4" t="s">
        <v>86</v>
      </c>
      <c r="F25" s="4" t="s">
        <v>103</v>
      </c>
      <c r="G25" s="9">
        <f t="shared" si="0"/>
        <v>252.87</v>
      </c>
      <c r="H25" s="17">
        <f t="shared" si="1"/>
        <v>6321.75</v>
      </c>
    </row>
    <row r="26" spans="1:8" s="1" customFormat="1" ht="24.95" customHeight="1" x14ac:dyDescent="0.35">
      <c r="A26" s="19" t="s">
        <v>39</v>
      </c>
      <c r="B26" s="4" t="s">
        <v>48</v>
      </c>
      <c r="C26" s="4" t="s">
        <v>56</v>
      </c>
      <c r="D26" s="4" t="s">
        <v>70</v>
      </c>
      <c r="E26" s="4" t="s">
        <v>87</v>
      </c>
      <c r="F26" s="4" t="s">
        <v>104</v>
      </c>
      <c r="G26" s="9">
        <f t="shared" si="0"/>
        <v>71.599999999999994</v>
      </c>
      <c r="H26" s="17">
        <f t="shared" si="1"/>
        <v>2506</v>
      </c>
    </row>
    <row r="27" spans="1:8" s="1" customFormat="1" ht="24.95" customHeight="1" x14ac:dyDescent="0.35">
      <c r="A27" s="19" t="s">
        <v>40</v>
      </c>
      <c r="B27" s="4" t="s">
        <v>48</v>
      </c>
      <c r="C27" s="4" t="s">
        <v>57</v>
      </c>
      <c r="D27" s="4" t="s">
        <v>71</v>
      </c>
      <c r="E27" s="4" t="s">
        <v>88</v>
      </c>
      <c r="F27" s="4" t="s">
        <v>105</v>
      </c>
      <c r="G27" s="9">
        <f t="shared" si="0"/>
        <v>94.33</v>
      </c>
      <c r="H27" s="17">
        <f t="shared" si="1"/>
        <v>42448.5</v>
      </c>
    </row>
    <row r="28" spans="1:8" s="1" customFormat="1" ht="24.95" customHeight="1" x14ac:dyDescent="0.35">
      <c r="A28" s="19" t="s">
        <v>41</v>
      </c>
      <c r="B28" s="4" t="s">
        <v>48</v>
      </c>
      <c r="C28" s="4" t="s">
        <v>58</v>
      </c>
      <c r="D28" s="4" t="s">
        <v>72</v>
      </c>
      <c r="E28" s="4" t="s">
        <v>89</v>
      </c>
      <c r="F28" s="4" t="s">
        <v>106</v>
      </c>
      <c r="G28" s="9">
        <f t="shared" si="0"/>
        <v>551.5</v>
      </c>
      <c r="H28" s="17">
        <f t="shared" si="1"/>
        <v>137875</v>
      </c>
    </row>
    <row r="29" spans="1:8" s="1" customFormat="1" ht="24.95" customHeight="1" x14ac:dyDescent="0.35">
      <c r="A29" s="19" t="s">
        <v>42</v>
      </c>
      <c r="B29" s="4" t="s">
        <v>48</v>
      </c>
      <c r="C29" s="4" t="s">
        <v>50</v>
      </c>
      <c r="D29" s="4" t="s">
        <v>73</v>
      </c>
      <c r="E29" s="4" t="s">
        <v>90</v>
      </c>
      <c r="F29" s="4" t="s">
        <v>107</v>
      </c>
      <c r="G29" s="9">
        <f t="shared" si="0"/>
        <v>84.35</v>
      </c>
      <c r="H29" s="17">
        <f t="shared" si="1"/>
        <v>8435</v>
      </c>
    </row>
    <row r="30" spans="1:8" s="1" customFormat="1" ht="24.95" customHeight="1" x14ac:dyDescent="0.35">
      <c r="A30" s="19" t="s">
        <v>43</v>
      </c>
      <c r="B30" s="4" t="s">
        <v>48</v>
      </c>
      <c r="C30" s="4" t="s">
        <v>49</v>
      </c>
      <c r="D30" s="4" t="s">
        <v>71</v>
      </c>
      <c r="E30" s="4" t="s">
        <v>88</v>
      </c>
      <c r="F30" s="4" t="s">
        <v>105</v>
      </c>
      <c r="G30" s="9">
        <f t="shared" si="0"/>
        <v>94.33</v>
      </c>
      <c r="H30" s="17">
        <f t="shared" si="1"/>
        <v>28299</v>
      </c>
    </row>
    <row r="31" spans="1:8" s="1" customFormat="1" ht="24.95" customHeight="1" x14ac:dyDescent="0.35">
      <c r="A31" s="19" t="s">
        <v>44</v>
      </c>
      <c r="B31" s="4" t="s">
        <v>48</v>
      </c>
      <c r="C31" s="4" t="s">
        <v>49</v>
      </c>
      <c r="D31" s="4" t="s">
        <v>74</v>
      </c>
      <c r="E31" s="4" t="s">
        <v>91</v>
      </c>
      <c r="F31" s="4" t="s">
        <v>108</v>
      </c>
      <c r="G31" s="9">
        <f t="shared" si="0"/>
        <v>119.2</v>
      </c>
      <c r="H31" s="17">
        <f t="shared" si="1"/>
        <v>35760</v>
      </c>
    </row>
    <row r="32" spans="1:8" s="1" customFormat="1" ht="24.95" customHeight="1" x14ac:dyDescent="0.35">
      <c r="A32" s="19" t="s">
        <v>45</v>
      </c>
      <c r="B32" s="4" t="s">
        <v>48</v>
      </c>
      <c r="C32" s="4" t="s">
        <v>54</v>
      </c>
      <c r="D32" s="4" t="s">
        <v>75</v>
      </c>
      <c r="E32" s="4" t="s">
        <v>92</v>
      </c>
      <c r="F32" s="4" t="s">
        <v>109</v>
      </c>
      <c r="G32" s="9">
        <f t="shared" si="0"/>
        <v>436.2</v>
      </c>
      <c r="H32" s="17">
        <f t="shared" si="1"/>
        <v>4362</v>
      </c>
    </row>
    <row r="33" spans="1:1015" s="1" customFormat="1" ht="24.95" customHeight="1" x14ac:dyDescent="0.35">
      <c r="A33" s="19" t="s">
        <v>46</v>
      </c>
      <c r="B33" s="4" t="s">
        <v>48</v>
      </c>
      <c r="C33" s="4" t="s">
        <v>59</v>
      </c>
      <c r="D33" s="4" t="s">
        <v>76</v>
      </c>
      <c r="E33" s="4" t="s">
        <v>93</v>
      </c>
      <c r="F33" s="4" t="s">
        <v>110</v>
      </c>
      <c r="G33" s="9">
        <f t="shared" si="0"/>
        <v>70.2</v>
      </c>
      <c r="H33" s="17">
        <f t="shared" si="1"/>
        <v>16848</v>
      </c>
    </row>
    <row r="34" spans="1:1015" s="1" customFormat="1" ht="24.95" customHeight="1" x14ac:dyDescent="0.35">
      <c r="A34" s="19" t="s">
        <v>47</v>
      </c>
      <c r="B34" s="4" t="s">
        <v>48</v>
      </c>
      <c r="C34" s="4" t="s">
        <v>28</v>
      </c>
      <c r="D34" s="8">
        <v>90.99</v>
      </c>
      <c r="E34" s="8">
        <v>91.99</v>
      </c>
      <c r="F34" s="8">
        <v>91.49</v>
      </c>
      <c r="G34" s="9">
        <f>(D34+F34+E34)/3</f>
        <v>91.49</v>
      </c>
      <c r="H34" s="17">
        <f>C34*G34</f>
        <v>91490</v>
      </c>
    </row>
    <row r="35" spans="1:1015" s="10" customFormat="1" ht="22.5" customHeight="1" x14ac:dyDescent="0.35">
      <c r="A35" s="41" t="s">
        <v>23</v>
      </c>
      <c r="B35" s="42"/>
      <c r="C35" s="42"/>
      <c r="D35" s="42"/>
      <c r="E35" s="42"/>
      <c r="F35" s="42"/>
      <c r="G35" s="43"/>
      <c r="H35" s="18">
        <f>SUM(H16:I34)</f>
        <v>577306.25</v>
      </c>
    </row>
    <row r="36" spans="1:1015" s="16" customFormat="1" ht="27.75" customHeight="1" x14ac:dyDescent="0.4">
      <c r="A36" s="22" t="s">
        <v>23</v>
      </c>
      <c r="B36" s="44" t="str">
        <f>[1]!СуммаПрописью(H35)</f>
        <v>Пятьсот семьдесят семь тысяч триста шесть рублей 25 копеек</v>
      </c>
      <c r="C36" s="44"/>
      <c r="D36" s="44"/>
      <c r="E36" s="44"/>
      <c r="F36" s="44"/>
      <c r="G36" s="44"/>
      <c r="H36" s="4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</row>
    <row r="37" spans="1:1015" s="14" customFormat="1" ht="177" customHeight="1" x14ac:dyDescent="0.35">
      <c r="A37" s="38" t="s">
        <v>21</v>
      </c>
      <c r="B37" s="38"/>
      <c r="C37" s="38"/>
      <c r="D37" s="38"/>
      <c r="E37" s="38"/>
      <c r="F37" s="38"/>
      <c r="G37" s="38"/>
      <c r="H37" s="38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</row>
    <row r="38" spans="1:1015" ht="50.25" customHeight="1" x14ac:dyDescent="0.35">
      <c r="H38" s="6"/>
    </row>
    <row r="39" spans="1:1015" s="12" customFormat="1" ht="52.5" customHeight="1" x14ac:dyDescent="0.4">
      <c r="A39" s="37"/>
      <c r="B39" s="37"/>
      <c r="C39" s="37"/>
      <c r="D39" s="37"/>
      <c r="E39" s="37"/>
      <c r="F39" s="37"/>
      <c r="G39" s="37"/>
      <c r="H39" s="37"/>
      <c r="I39" s="2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</row>
    <row r="40" spans="1:1015" ht="15" customHeight="1" x14ac:dyDescent="0.35">
      <c r="A40" s="33"/>
      <c r="B40" s="33"/>
      <c r="C40" s="33"/>
      <c r="D40" s="33"/>
      <c r="E40" s="33"/>
      <c r="F40" s="33"/>
      <c r="G40" s="33"/>
      <c r="H40" s="33"/>
      <c r="I40" s="20"/>
    </row>
    <row r="41" spans="1:1015" x14ac:dyDescent="0.35">
      <c r="A41" s="33"/>
      <c r="B41" s="33"/>
      <c r="C41" s="33"/>
      <c r="D41" s="33"/>
      <c r="E41" s="33"/>
      <c r="F41" s="33"/>
      <c r="G41" s="33"/>
      <c r="H41" s="33"/>
      <c r="I41" s="7"/>
    </row>
    <row r="42" spans="1:1015" x14ac:dyDescent="0.35">
      <c r="A42" s="33"/>
      <c r="B42" s="33"/>
      <c r="C42" s="33"/>
      <c r="D42" s="33"/>
      <c r="E42" s="33"/>
      <c r="F42" s="33"/>
      <c r="G42" s="33"/>
      <c r="H42" s="33"/>
      <c r="I42" s="7"/>
    </row>
  </sheetData>
  <mergeCells count="21">
    <mergeCell ref="A41:H41"/>
    <mergeCell ref="A42:H42"/>
    <mergeCell ref="A3:I3"/>
    <mergeCell ref="D4:I4"/>
    <mergeCell ref="A37:H37"/>
    <mergeCell ref="A39:H39"/>
    <mergeCell ref="A40:H40"/>
    <mergeCell ref="A4:C4"/>
    <mergeCell ref="A5:C5"/>
    <mergeCell ref="A35:G35"/>
    <mergeCell ref="B36:H36"/>
    <mergeCell ref="A13:I13"/>
    <mergeCell ref="F1:H1"/>
    <mergeCell ref="D5:I5"/>
    <mergeCell ref="A12:I12"/>
    <mergeCell ref="B6:I6"/>
    <mergeCell ref="A8:I8"/>
    <mergeCell ref="A7:I7"/>
    <mergeCell ref="A9:I9"/>
    <mergeCell ref="A10:I10"/>
    <mergeCell ref="A11:I11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2023-01-11T08:21:28Z</cp:lastPrinted>
  <dcterms:created xsi:type="dcterms:W3CDTF">2017-08-05T12:18:39Z</dcterms:created>
  <dcterms:modified xsi:type="dcterms:W3CDTF">2023-01-11T10:22:38Z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