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Медикаменты 1 полугодие 2022 год\"/>
    </mc:Choice>
  </mc:AlternateContent>
  <xr:revisionPtr revIDLastSave="0" documentId="13_ncr:1_{D3F6D934-8956-4909-A713-053639E634E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НМЦ'!$A$1:$K$226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7" i="2" l="1"/>
  <c r="K217" i="2" s="1"/>
  <c r="J216" i="2"/>
  <c r="K216" i="2" s="1"/>
  <c r="J215" i="2"/>
  <c r="K215" i="2" s="1"/>
  <c r="J214" i="2"/>
  <c r="K214" i="2" s="1"/>
  <c r="J213" i="2"/>
  <c r="K213" i="2" s="1"/>
  <c r="J212" i="2"/>
  <c r="K212" i="2" s="1"/>
  <c r="J211" i="2"/>
  <c r="K211" i="2" s="1"/>
  <c r="J210" i="2"/>
  <c r="K210" i="2" s="1"/>
  <c r="J209" i="2"/>
  <c r="K209" i="2" s="1"/>
  <c r="J208" i="2"/>
  <c r="K208" i="2" s="1"/>
  <c r="J207" i="2"/>
  <c r="K207" i="2" s="1"/>
  <c r="J206" i="2"/>
  <c r="K206" i="2" s="1"/>
  <c r="J205" i="2"/>
  <c r="K205" i="2" s="1"/>
  <c r="J204" i="2"/>
  <c r="K204" i="2" s="1"/>
  <c r="J203" i="2"/>
  <c r="K203" i="2" s="1"/>
  <c r="J202" i="2"/>
  <c r="K202" i="2" s="1"/>
  <c r="J201" i="2"/>
  <c r="K201" i="2" s="1"/>
  <c r="J200" i="2"/>
  <c r="K200" i="2" s="1"/>
  <c r="J199" i="2"/>
  <c r="K199" i="2" s="1"/>
  <c r="J198" i="2"/>
  <c r="K198" i="2" s="1"/>
  <c r="J197" i="2"/>
  <c r="K197" i="2" s="1"/>
  <c r="J196" i="2"/>
  <c r="K196" i="2" s="1"/>
  <c r="J195" i="2"/>
  <c r="K195" i="2" s="1"/>
  <c r="J194" i="2"/>
  <c r="K194" i="2" s="1"/>
  <c r="J193" i="2"/>
  <c r="K193" i="2" s="1"/>
  <c r="J192" i="2"/>
  <c r="K192" i="2" s="1"/>
  <c r="J191" i="2"/>
  <c r="K191" i="2" s="1"/>
  <c r="J190" i="2"/>
  <c r="K190" i="2" s="1"/>
  <c r="J189" i="2"/>
  <c r="K189" i="2" s="1"/>
  <c r="J188" i="2"/>
  <c r="K188" i="2" s="1"/>
  <c r="J187" i="2"/>
  <c r="K187" i="2" s="1"/>
  <c r="J186" i="2"/>
  <c r="K186" i="2" s="1"/>
  <c r="J185" i="2"/>
  <c r="K185" i="2" s="1"/>
  <c r="J184" i="2"/>
  <c r="K184" i="2" s="1"/>
  <c r="J183" i="2"/>
  <c r="K183" i="2" s="1"/>
  <c r="J182" i="2"/>
  <c r="K182" i="2" s="1"/>
  <c r="J181" i="2"/>
  <c r="K181" i="2" s="1"/>
  <c r="J180" i="2"/>
  <c r="K180" i="2" s="1"/>
  <c r="J179" i="2"/>
  <c r="K179" i="2" s="1"/>
  <c r="J178" i="2"/>
  <c r="K178" i="2" s="1"/>
  <c r="J177" i="2"/>
  <c r="K177" i="2" s="1"/>
  <c r="J176" i="2"/>
  <c r="K176" i="2" s="1"/>
  <c r="J175" i="2"/>
  <c r="K175" i="2" s="1"/>
  <c r="J174" i="2"/>
  <c r="K174" i="2" s="1"/>
  <c r="J173" i="2"/>
  <c r="K173" i="2" s="1"/>
  <c r="J172" i="2"/>
  <c r="K172" i="2" s="1"/>
  <c r="J171" i="2"/>
  <c r="K171" i="2" s="1"/>
  <c r="J170" i="2"/>
  <c r="K170" i="2" s="1"/>
  <c r="J169" i="2"/>
  <c r="K169" i="2" s="1"/>
  <c r="J168" i="2"/>
  <c r="K168" i="2" s="1"/>
  <c r="J167" i="2"/>
  <c r="K167" i="2" s="1"/>
  <c r="J166" i="2"/>
  <c r="K166" i="2" s="1"/>
  <c r="J165" i="2"/>
  <c r="K165" i="2" s="1"/>
  <c r="J164" i="2"/>
  <c r="K164" i="2" s="1"/>
  <c r="J163" i="2"/>
  <c r="K163" i="2" s="1"/>
  <c r="J162" i="2"/>
  <c r="K162" i="2" s="1"/>
  <c r="J161" i="2"/>
  <c r="K161" i="2" s="1"/>
  <c r="J160" i="2"/>
  <c r="K160" i="2" s="1"/>
  <c r="J159" i="2"/>
  <c r="K159" i="2" s="1"/>
  <c r="J158" i="2"/>
  <c r="K158" i="2" s="1"/>
  <c r="J157" i="2"/>
  <c r="K157" i="2" s="1"/>
  <c r="J156" i="2"/>
  <c r="K156" i="2" s="1"/>
  <c r="J155" i="2"/>
  <c r="K155" i="2" s="1"/>
  <c r="J154" i="2"/>
  <c r="K154" i="2" s="1"/>
  <c r="J153" i="2"/>
  <c r="K153" i="2" s="1"/>
  <c r="J152" i="2"/>
  <c r="K152" i="2" s="1"/>
  <c r="J151" i="2"/>
  <c r="K151" i="2" s="1"/>
  <c r="J150" i="2"/>
  <c r="K150" i="2" s="1"/>
  <c r="J149" i="2"/>
  <c r="K149" i="2" s="1"/>
  <c r="J148" i="2"/>
  <c r="K148" i="2" s="1"/>
  <c r="J147" i="2"/>
  <c r="K147" i="2" s="1"/>
  <c r="J146" i="2"/>
  <c r="K146" i="2" s="1"/>
  <c r="J145" i="2"/>
  <c r="K145" i="2" s="1"/>
  <c r="J144" i="2"/>
  <c r="K144" i="2" s="1"/>
  <c r="J143" i="2"/>
  <c r="K143" i="2" s="1"/>
  <c r="J142" i="2"/>
  <c r="K142" i="2" s="1"/>
  <c r="J141" i="2"/>
  <c r="K141" i="2" s="1"/>
  <c r="J140" i="2"/>
  <c r="K140" i="2" s="1"/>
  <c r="J139" i="2"/>
  <c r="K139" i="2" s="1"/>
  <c r="J138" i="2"/>
  <c r="K138" i="2" s="1"/>
  <c r="J137" i="2"/>
  <c r="K137" i="2" s="1"/>
  <c r="J136" i="2"/>
  <c r="K136" i="2" s="1"/>
  <c r="J135" i="2"/>
  <c r="K135" i="2" s="1"/>
  <c r="J134" i="2"/>
  <c r="K134" i="2" s="1"/>
  <c r="J133" i="2"/>
  <c r="K133" i="2" s="1"/>
  <c r="J132" i="2"/>
  <c r="K132" i="2" s="1"/>
  <c r="J131" i="2"/>
  <c r="K131" i="2" s="1"/>
  <c r="J130" i="2"/>
  <c r="K130" i="2" s="1"/>
  <c r="J129" i="2"/>
  <c r="K129" i="2" s="1"/>
  <c r="J128" i="2"/>
  <c r="K128" i="2" s="1"/>
  <c r="J127" i="2"/>
  <c r="K127" i="2" s="1"/>
  <c r="J126" i="2"/>
  <c r="K126" i="2" s="1"/>
  <c r="J125" i="2"/>
  <c r="K125" i="2" s="1"/>
  <c r="J124" i="2"/>
  <c r="K124" i="2" s="1"/>
  <c r="J123" i="2"/>
  <c r="K123" i="2" s="1"/>
  <c r="J122" i="2"/>
  <c r="K122" i="2" s="1"/>
  <c r="J121" i="2"/>
  <c r="K121" i="2" s="1"/>
  <c r="J120" i="2"/>
  <c r="K120" i="2" s="1"/>
  <c r="J119" i="2"/>
  <c r="K119" i="2" s="1"/>
  <c r="J118" i="2"/>
  <c r="K118" i="2" s="1"/>
  <c r="J117" i="2"/>
  <c r="K117" i="2" s="1"/>
  <c r="J116" i="2"/>
  <c r="K116" i="2" s="1"/>
  <c r="J115" i="2"/>
  <c r="K115" i="2" s="1"/>
  <c r="J114" i="2"/>
  <c r="K114" i="2" s="1"/>
  <c r="J113" i="2"/>
  <c r="K113" i="2" s="1"/>
  <c r="J112" i="2"/>
  <c r="K112" i="2" s="1"/>
  <c r="J111" i="2"/>
  <c r="K111" i="2" s="1"/>
  <c r="J110" i="2"/>
  <c r="K110" i="2" s="1"/>
  <c r="J109" i="2"/>
  <c r="K109" i="2" s="1"/>
  <c r="J108" i="2"/>
  <c r="K108" i="2" s="1"/>
  <c r="J107" i="2"/>
  <c r="K107" i="2" s="1"/>
  <c r="J106" i="2"/>
  <c r="K106" i="2" s="1"/>
  <c r="J105" i="2"/>
  <c r="K105" i="2" s="1"/>
  <c r="J104" i="2"/>
  <c r="K104" i="2" s="1"/>
  <c r="J103" i="2"/>
  <c r="K103" i="2" s="1"/>
  <c r="J102" i="2"/>
  <c r="K102" i="2" s="1"/>
  <c r="J101" i="2"/>
  <c r="K101" i="2" s="1"/>
  <c r="J100" i="2"/>
  <c r="K100" i="2" s="1"/>
  <c r="J99" i="2"/>
  <c r="K99" i="2" s="1"/>
  <c r="J98" i="2"/>
  <c r="K98" i="2" s="1"/>
  <c r="J97" i="2"/>
  <c r="K97" i="2" s="1"/>
  <c r="J96" i="2"/>
  <c r="K96" i="2" s="1"/>
  <c r="J95" i="2"/>
  <c r="K95" i="2" s="1"/>
  <c r="J94" i="2"/>
  <c r="K94" i="2" s="1"/>
  <c r="J93" i="2"/>
  <c r="K93" i="2" s="1"/>
  <c r="J92" i="2"/>
  <c r="K92" i="2" s="1"/>
  <c r="J91" i="2"/>
  <c r="K91" i="2" s="1"/>
  <c r="J90" i="2"/>
  <c r="K90" i="2" s="1"/>
  <c r="J89" i="2"/>
  <c r="K89" i="2" s="1"/>
  <c r="J88" i="2"/>
  <c r="K88" i="2" s="1"/>
  <c r="J87" i="2"/>
  <c r="K87" i="2" s="1"/>
  <c r="J86" i="2"/>
  <c r="K86" i="2" s="1"/>
  <c r="J85" i="2"/>
  <c r="K85" i="2" s="1"/>
  <c r="J84" i="2"/>
  <c r="K84" i="2" s="1"/>
  <c r="J83" i="2"/>
  <c r="K83" i="2" s="1"/>
  <c r="J82" i="2"/>
  <c r="K82" i="2" s="1"/>
  <c r="J81" i="2"/>
  <c r="K81" i="2" s="1"/>
  <c r="J80" i="2"/>
  <c r="K80" i="2" s="1"/>
  <c r="J79" i="2"/>
  <c r="K79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1" i="2"/>
  <c r="K71" i="2" s="1"/>
  <c r="J70" i="2"/>
  <c r="K70" i="2" s="1"/>
  <c r="J69" i="2"/>
  <c r="K69" i="2" s="1"/>
  <c r="J68" i="2"/>
  <c r="K68" i="2" s="1"/>
  <c r="J67" i="2"/>
  <c r="K67" i="2" s="1"/>
  <c r="J66" i="2"/>
  <c r="K66" i="2" s="1"/>
  <c r="J65" i="2"/>
  <c r="K65" i="2" s="1"/>
  <c r="J64" i="2"/>
  <c r="K64" i="2" s="1"/>
  <c r="J63" i="2"/>
  <c r="K63" i="2" s="1"/>
  <c r="J62" i="2"/>
  <c r="K62" i="2" s="1"/>
  <c r="J61" i="2"/>
  <c r="K61" i="2" s="1"/>
  <c r="J60" i="2"/>
  <c r="K60" i="2" s="1"/>
  <c r="J59" i="2"/>
  <c r="K59" i="2" s="1"/>
  <c r="J58" i="2"/>
  <c r="K58" i="2" s="1"/>
  <c r="J57" i="2"/>
  <c r="K57" i="2" s="1"/>
  <c r="J56" i="2"/>
  <c r="K56" i="2" s="1"/>
  <c r="J16" i="2"/>
  <c r="K16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17" i="2"/>
  <c r="K17" i="2" s="1"/>
  <c r="K218" i="2" l="1"/>
</calcChain>
</file>

<file path=xl/sharedStrings.xml><?xml version="1.0" encoding="utf-8"?>
<sst xmlns="http://schemas.openxmlformats.org/spreadsheetml/2006/main" count="1628" uniqueCount="1118">
  <si>
    <t>АТХ</t>
  </si>
  <si>
    <t>МНН</t>
  </si>
  <si>
    <t>Торговое наименование</t>
  </si>
  <si>
    <t>Ед. изм.</t>
  </si>
  <si>
    <t>C01CA24</t>
  </si>
  <si>
    <t>Эпинефрин</t>
  </si>
  <si>
    <t>Адреналина гидрохлорид-Виал</t>
  </si>
  <si>
    <t>A11JA</t>
  </si>
  <si>
    <t>Витамин Е + Ретинол</t>
  </si>
  <si>
    <t>Аевит</t>
  </si>
  <si>
    <t>Азитромицин</t>
  </si>
  <si>
    <t>Азитрал Макс</t>
  </si>
  <si>
    <t>J01FA10</t>
  </si>
  <si>
    <t>B06AB</t>
  </si>
  <si>
    <t>Актовегин</t>
  </si>
  <si>
    <t>A10AB</t>
  </si>
  <si>
    <t>Инсулин растворимый [человеческий генно-инженерный]</t>
  </si>
  <si>
    <t>Актрапид HM</t>
  </si>
  <si>
    <t>B05AA01</t>
  </si>
  <si>
    <t>Альбумин человека (Albumin human)</t>
  </si>
  <si>
    <t>Альбиомин 20%</t>
  </si>
  <si>
    <t>R05CB06</t>
  </si>
  <si>
    <t>Амброксол</t>
  </si>
  <si>
    <t>B05BA01</t>
  </si>
  <si>
    <t>Аминокислоты для парентерального питания (Aminoacids for parenteral nutrition)</t>
  </si>
  <si>
    <t>Аминовен Инфант</t>
  </si>
  <si>
    <t>B02AA01</t>
  </si>
  <si>
    <t>Аминокапроновая кислота</t>
  </si>
  <si>
    <t>C01BD01</t>
  </si>
  <si>
    <t>Амиодарон</t>
  </si>
  <si>
    <t>N06AA09</t>
  </si>
  <si>
    <t>Амитриптилин</t>
  </si>
  <si>
    <t>C08CA01</t>
  </si>
  <si>
    <t>Амлодипин</t>
  </si>
  <si>
    <t>Амлодипин-Аджио</t>
  </si>
  <si>
    <t>J01CA04</t>
  </si>
  <si>
    <t>Амоксициллин</t>
  </si>
  <si>
    <t>N02BB02</t>
  </si>
  <si>
    <t>Метамизол натрия</t>
  </si>
  <si>
    <t>Анальгин</t>
  </si>
  <si>
    <t>C07AA05</t>
  </si>
  <si>
    <t>Пропранолол</t>
  </si>
  <si>
    <t>Анаприлин</t>
  </si>
  <si>
    <t>R05СВ01</t>
  </si>
  <si>
    <t>Ацетилцистеин</t>
  </si>
  <si>
    <t>АЦЦ</t>
  </si>
  <si>
    <t>A11GA01</t>
  </si>
  <si>
    <t>Аскорбиновая кислота</t>
  </si>
  <si>
    <t>A12CX</t>
  </si>
  <si>
    <t>Калия и магния аспарагинат (Potassium aspartate and magnesium aspartate)</t>
  </si>
  <si>
    <t>Аспаркам</t>
  </si>
  <si>
    <t>C10AA05</t>
  </si>
  <si>
    <t>Аторвастатин</t>
  </si>
  <si>
    <t>A03BA01</t>
  </si>
  <si>
    <t>Атропин (Atropine)</t>
  </si>
  <si>
    <t>Атропина сульфат</t>
  </si>
  <si>
    <t>Ацетилсалициловая кислота (Acetylsalicylic acid)</t>
  </si>
  <si>
    <t>Баралгин М</t>
  </si>
  <si>
    <t>A16AX01</t>
  </si>
  <si>
    <t>Тиоктовая кислота (Thioctic acid)</t>
  </si>
  <si>
    <t>D08AG02</t>
  </si>
  <si>
    <t>Повидон-йод</t>
  </si>
  <si>
    <t>Бетадин</t>
  </si>
  <si>
    <t>N07CA01</t>
  </si>
  <si>
    <t>Бетагистин</t>
  </si>
  <si>
    <t>Бетасерк</t>
  </si>
  <si>
    <t>D08AX</t>
  </si>
  <si>
    <t>Бриллиантовый зеленый (Brilliant green)</t>
  </si>
  <si>
    <t>Бриллиантового зеленого раствор спиртовой</t>
  </si>
  <si>
    <t>R05CB02</t>
  </si>
  <si>
    <t>Бромгексин</t>
  </si>
  <si>
    <t>20</t>
  </si>
  <si>
    <t>N01BB01</t>
  </si>
  <si>
    <t>Бупивакаин</t>
  </si>
  <si>
    <t>A06AA01</t>
  </si>
  <si>
    <t>Парафин жидкий (Parafin liquid)</t>
  </si>
  <si>
    <t>Вазелиновое масло</t>
  </si>
  <si>
    <t>C01EX</t>
  </si>
  <si>
    <t>Левоментола раствор в ментил изовалерате (Levomenthol solution in menthyl isovalerate)</t>
  </si>
  <si>
    <t>Валидол</t>
  </si>
  <si>
    <t>B03AC02</t>
  </si>
  <si>
    <t>Железа (III) гидроксид сахарозный комплекс (Ferric (III) hydroxide sacharose complex)</t>
  </si>
  <si>
    <t>Венофер</t>
  </si>
  <si>
    <t>C08DA01</t>
  </si>
  <si>
    <t>Верапамил</t>
  </si>
  <si>
    <t>C03DA01</t>
  </si>
  <si>
    <t>Спиронолактон</t>
  </si>
  <si>
    <t>Верошпирон</t>
  </si>
  <si>
    <t>B02BA02</t>
  </si>
  <si>
    <t>Менадиона натрия бисульфит</t>
  </si>
  <si>
    <t>Викасол</t>
  </si>
  <si>
    <t>B05AA07</t>
  </si>
  <si>
    <t>Гидроксиэтилкрахмал (Hydroxiethyl starch)</t>
  </si>
  <si>
    <t>Волювен</t>
  </si>
  <si>
    <t>B01AB01</t>
  </si>
  <si>
    <t>Гепарин натрия</t>
  </si>
  <si>
    <t>Гепарин</t>
  </si>
  <si>
    <t>А16АА02</t>
  </si>
  <si>
    <t>Адеметионин</t>
  </si>
  <si>
    <t>Гептрал</t>
  </si>
  <si>
    <t>C05BA53</t>
  </si>
  <si>
    <t>Гепарин натрия + Бензокаин + Бензилникотинат (Heparin sodium + Benzocaine + Benzylnicotinate)</t>
  </si>
  <si>
    <t>Гепариновая мазь</t>
  </si>
  <si>
    <t>C03AA03</t>
  </si>
  <si>
    <t>Гидрохлоротиазид</t>
  </si>
  <si>
    <t>Гипотиазид</t>
  </si>
  <si>
    <t>N06BX</t>
  </si>
  <si>
    <t>Глицин</t>
  </si>
  <si>
    <t>B05BA03</t>
  </si>
  <si>
    <t>Декстроза (Dextrose)</t>
  </si>
  <si>
    <t>Глюкоза</t>
  </si>
  <si>
    <t>H02AB02</t>
  </si>
  <si>
    <t>Дексаметазон</t>
  </si>
  <si>
    <t>A02BX05</t>
  </si>
  <si>
    <t>Висмута трикалия дицитрат (Bismuthate tripotassium dicitrate)</t>
  </si>
  <si>
    <t>Де-Нол</t>
  </si>
  <si>
    <t>C04AX</t>
  </si>
  <si>
    <t>Бендазол</t>
  </si>
  <si>
    <t>Дибазол</t>
  </si>
  <si>
    <t>M01AB05</t>
  </si>
  <si>
    <t>Диклофенак</t>
  </si>
  <si>
    <t>R06AA02</t>
  </si>
  <si>
    <t>Дифенгидрамин</t>
  </si>
  <si>
    <t>B02BX01</t>
  </si>
  <si>
    <t>Этамзилат</t>
  </si>
  <si>
    <t>Дицинон</t>
  </si>
  <si>
    <t>C01CA04</t>
  </si>
  <si>
    <t>Допамин</t>
  </si>
  <si>
    <t>Дофамин</t>
  </si>
  <si>
    <t>N05AD08</t>
  </si>
  <si>
    <t>Дроперидол</t>
  </si>
  <si>
    <t>C01DA08</t>
  </si>
  <si>
    <t>Изосорбида динитрат</t>
  </si>
  <si>
    <t>Изокет</t>
  </si>
  <si>
    <t>C03BA11</t>
  </si>
  <si>
    <t>Индапамид</t>
  </si>
  <si>
    <t>Индап</t>
  </si>
  <si>
    <t>D08AG03</t>
  </si>
  <si>
    <t>Йод + [Калия йодид + Этанол] (Iodide + [Potassium iodide + Ethanol])</t>
  </si>
  <si>
    <t>Йод</t>
  </si>
  <si>
    <t>N06BX18</t>
  </si>
  <si>
    <t>Винпоцетин</t>
  </si>
  <si>
    <t>Кавинтон</t>
  </si>
  <si>
    <t>B05XA01</t>
  </si>
  <si>
    <t>Калия хлорид (Potassium chloride)</t>
  </si>
  <si>
    <t>Калия хлорид</t>
  </si>
  <si>
    <t>A12AA03</t>
  </si>
  <si>
    <t>Кальция глюконат (Calcium gluconate)</t>
  </si>
  <si>
    <t>Кальция глюконат</t>
  </si>
  <si>
    <t>B05XA07</t>
  </si>
  <si>
    <t>Кальция хлорид (Calcium chloride)</t>
  </si>
  <si>
    <t>Кальция хлорид</t>
  </si>
  <si>
    <t>С09ВА01</t>
  </si>
  <si>
    <t>Гидрохлоротиазид+Каптоприл</t>
  </si>
  <si>
    <t>Капозид</t>
  </si>
  <si>
    <t>B01AC30</t>
  </si>
  <si>
    <t>Ацетилсалициловая кислота + Магния гидроксид (Acetylsalicylic acid + Magnesium hydroxide)</t>
  </si>
  <si>
    <t>Кардиомагнил</t>
  </si>
  <si>
    <t>Калия и магния аспарагинат</t>
  </si>
  <si>
    <t>A02BA03</t>
  </si>
  <si>
    <t>Фамотидин</t>
  </si>
  <si>
    <t>Квамател</t>
  </si>
  <si>
    <t>M01AB15</t>
  </si>
  <si>
    <t>Кеторолак</t>
  </si>
  <si>
    <t>Кеторол</t>
  </si>
  <si>
    <t>A11BA</t>
  </si>
  <si>
    <t>Пиридоксин + Тиамин + Цианокобаламин + [Лидокаин]</t>
  </si>
  <si>
    <t>Комбилипен</t>
  </si>
  <si>
    <t>C07AB07</t>
  </si>
  <si>
    <t>Бисопролол</t>
  </si>
  <si>
    <t>Конкор</t>
  </si>
  <si>
    <t>С01АХ</t>
  </si>
  <si>
    <t>Коргликард</t>
  </si>
  <si>
    <t>Кордарон</t>
  </si>
  <si>
    <t>M01AC05</t>
  </si>
  <si>
    <t>Лорноксикам</t>
  </si>
  <si>
    <t>Ксефокам</t>
  </si>
  <si>
    <t>D01AC01</t>
  </si>
  <si>
    <t>Клотримазол</t>
  </si>
  <si>
    <t>туба</t>
  </si>
  <si>
    <t>М01АЕ03</t>
  </si>
  <si>
    <t>Кетопрофен</t>
  </si>
  <si>
    <t>Кетонал</t>
  </si>
  <si>
    <t>A04AA01</t>
  </si>
  <si>
    <t>Ондансетрон</t>
  </si>
  <si>
    <t>Латран</t>
  </si>
  <si>
    <t>D06C</t>
  </si>
  <si>
    <t>J01MA12</t>
  </si>
  <si>
    <t>Левофлоксацин</t>
  </si>
  <si>
    <t>C01BB01</t>
  </si>
  <si>
    <t>Лидокаин</t>
  </si>
  <si>
    <t>N01BB</t>
  </si>
  <si>
    <t>C09AA03</t>
  </si>
  <si>
    <t>Лизиноприл</t>
  </si>
  <si>
    <t>Лизиноприл-Тева</t>
  </si>
  <si>
    <t>Деготь березовый + Трибромфенолята висмута и Висмута оксида комплекс</t>
  </si>
  <si>
    <t>Линимент бальзамический (по Вишневскому)</t>
  </si>
  <si>
    <t>C09CA01</t>
  </si>
  <si>
    <t>Лозартан</t>
  </si>
  <si>
    <t>Лориста</t>
  </si>
  <si>
    <t>C09DA01</t>
  </si>
  <si>
    <t>Гидрохлоротиазид + Лозартан</t>
  </si>
  <si>
    <t>А07DА03</t>
  </si>
  <si>
    <t>Лоперамид</t>
  </si>
  <si>
    <t>R02АА20</t>
  </si>
  <si>
    <t>Йод + [Калия йодид + Глицерол]</t>
  </si>
  <si>
    <t>Люголь</t>
  </si>
  <si>
    <t>B05XA05</t>
  </si>
  <si>
    <t>Магния сульфат (Magnesium sulfate)</t>
  </si>
  <si>
    <t>Маркаин Спинал Хэви</t>
  </si>
  <si>
    <t>A11JB</t>
  </si>
  <si>
    <t>Нет</t>
  </si>
  <si>
    <t>Магне B6</t>
  </si>
  <si>
    <t>C01CA06</t>
  </si>
  <si>
    <t>Фенилэфрин</t>
  </si>
  <si>
    <t>Мезатон</t>
  </si>
  <si>
    <t>A09AA02</t>
  </si>
  <si>
    <t>Панкреатин (Pancreatin)</t>
  </si>
  <si>
    <t>Мезим форте</t>
  </si>
  <si>
    <t>N07XX</t>
  </si>
  <si>
    <t>Этилметилгидроксипиридина сукцинат (Ethylmethylhydroxypyridine succinate)</t>
  </si>
  <si>
    <t>Мексидол</t>
  </si>
  <si>
    <t>М01АС06</t>
  </si>
  <si>
    <t>Мелоксикам</t>
  </si>
  <si>
    <t>Мовалис</t>
  </si>
  <si>
    <t>C01EB</t>
  </si>
  <si>
    <t>Мексикор</t>
  </si>
  <si>
    <t>J01DH02</t>
  </si>
  <si>
    <t>Меропенем</t>
  </si>
  <si>
    <t>Меронем</t>
  </si>
  <si>
    <t>C07AB02</t>
  </si>
  <si>
    <t>Метопролол</t>
  </si>
  <si>
    <t>A11DB/N07X</t>
  </si>
  <si>
    <t>Мильгамма</t>
  </si>
  <si>
    <t>J01XD01</t>
  </si>
  <si>
    <t>Метронидазол</t>
  </si>
  <si>
    <t>Метрогил</t>
  </si>
  <si>
    <t>Мельдоний</t>
  </si>
  <si>
    <t>Милдронат</t>
  </si>
  <si>
    <t>M01AX17</t>
  </si>
  <si>
    <t>Нимесулид</t>
  </si>
  <si>
    <t>Найз</t>
  </si>
  <si>
    <t>V03AB15</t>
  </si>
  <si>
    <t>Налоксон</t>
  </si>
  <si>
    <t>N01BB09</t>
  </si>
  <si>
    <t>Ропивакаин</t>
  </si>
  <si>
    <t>Наропин</t>
  </si>
  <si>
    <t>V03AB06</t>
  </si>
  <si>
    <t>Натрия тиосульфат (Sodium thiosulfate)</t>
  </si>
  <si>
    <t>B05CB01</t>
  </si>
  <si>
    <t>Натрия хлорид (Sodium chloride)</t>
  </si>
  <si>
    <t>Натрия хлорид</t>
  </si>
  <si>
    <t>C04AC01</t>
  </si>
  <si>
    <t>Никотиновая кислота</t>
  </si>
  <si>
    <t>C05AE02</t>
  </si>
  <si>
    <t>Нитросорбид</t>
  </si>
  <si>
    <t>J01XX07</t>
  </si>
  <si>
    <t>Нитроксолин</t>
  </si>
  <si>
    <t>C01DA02</t>
  </si>
  <si>
    <t>Нитроглицерин (Nitroglycerin)</t>
  </si>
  <si>
    <t>Нитроглицерин</t>
  </si>
  <si>
    <t>N01BA02</t>
  </si>
  <si>
    <t>Прокаин</t>
  </si>
  <si>
    <t>Новокаин</t>
  </si>
  <si>
    <t>Дротаверин</t>
  </si>
  <si>
    <t>Но-шпа</t>
  </si>
  <si>
    <t>H01BB02</t>
  </si>
  <si>
    <t>Окситоцин</t>
  </si>
  <si>
    <t>V08CA03</t>
  </si>
  <si>
    <t>Гадодиамид</t>
  </si>
  <si>
    <t>ОМНИСКАН</t>
  </si>
  <si>
    <t>H01CB02</t>
  </si>
  <si>
    <t>Октреотид</t>
  </si>
  <si>
    <t>A02BC01</t>
  </si>
  <si>
    <t>Омепразол</t>
  </si>
  <si>
    <t>Омез</t>
  </si>
  <si>
    <t>J01MA01</t>
  </si>
  <si>
    <t>Офлоксацин</t>
  </si>
  <si>
    <t>Панангин</t>
  </si>
  <si>
    <t>А12СХ</t>
  </si>
  <si>
    <t>Калия аспарагинат + магния аспарагинат</t>
  </si>
  <si>
    <t>D03AX03</t>
  </si>
  <si>
    <t>Декспантенол</t>
  </si>
  <si>
    <t>N02BE01</t>
  </si>
  <si>
    <t>Парацетамол</t>
  </si>
  <si>
    <t>C04AD03</t>
  </si>
  <si>
    <t>Пентоксифиллин</t>
  </si>
  <si>
    <t>N06BX03</t>
  </si>
  <si>
    <t>Пирацетам</t>
  </si>
  <si>
    <t>A11HA02</t>
  </si>
  <si>
    <t>Пиридоксин</t>
  </si>
  <si>
    <t>A03A</t>
  </si>
  <si>
    <t>Платифиллин (Platyphylline)</t>
  </si>
  <si>
    <t>Платифиллина гидротартрата раствор для инъекций 0,2%</t>
  </si>
  <si>
    <t>H02AB06</t>
  </si>
  <si>
    <t>Преднизолон</t>
  </si>
  <si>
    <t>Преднизолон Никомед</t>
  </si>
  <si>
    <t>G03DA</t>
  </si>
  <si>
    <t>Прогестерон</t>
  </si>
  <si>
    <t>N07AA01</t>
  </si>
  <si>
    <t>Неостигмина метилсульфат (Neostigmine methylsulfate)</t>
  </si>
  <si>
    <t>Прозерин</t>
  </si>
  <si>
    <t>N01AX10</t>
  </si>
  <si>
    <t>Пропофол</t>
  </si>
  <si>
    <t>С09АА05</t>
  </si>
  <si>
    <t>Рамиприл</t>
  </si>
  <si>
    <t>B05BB</t>
  </si>
  <si>
    <t>Меглюмина натрия сукцинат (Meglumine sodium succinate)</t>
  </si>
  <si>
    <t>РЕАМБЕРИН</t>
  </si>
  <si>
    <t>A05BA</t>
  </si>
  <si>
    <t>РЕМАКСОЛ</t>
  </si>
  <si>
    <t>B05AA05</t>
  </si>
  <si>
    <t>Декстран [ср.мол.масса 30000-40000] (Dextran [average mw 30000-40000])</t>
  </si>
  <si>
    <t>Реополиглюкин</t>
  </si>
  <si>
    <t>B05BB01</t>
  </si>
  <si>
    <t>Натрия хлорида раствор сложный [Калия хлорид + Кальция хлорид + Натрия хлорид] (Compound solution of sodium chloride [Potassium chloride + Calcium chloride + Sodium chloride])</t>
  </si>
  <si>
    <t>A06AB</t>
  </si>
  <si>
    <t>Сеннозиды А и B</t>
  </si>
  <si>
    <t>Сенаде</t>
  </si>
  <si>
    <t>N07CA02</t>
  </si>
  <si>
    <t>Циннаризин</t>
  </si>
  <si>
    <t>Стугерон</t>
  </si>
  <si>
    <t xml:space="preserve">A07AB </t>
  </si>
  <si>
    <t xml:space="preserve">Сульфацетамид </t>
  </si>
  <si>
    <t xml:space="preserve">Сульфацил натрия (Альбуцид) </t>
  </si>
  <si>
    <t>МОЗ ВХ02</t>
  </si>
  <si>
    <t>Тизанидин</t>
  </si>
  <si>
    <t>Сирдалуд</t>
  </si>
  <si>
    <t xml:space="preserve">B03A A07 </t>
  </si>
  <si>
    <t>железа сульфат + аскорбиновая кислота</t>
  </si>
  <si>
    <t xml:space="preserve">Сорбифер Дурулес </t>
  </si>
  <si>
    <t>D06AX02</t>
  </si>
  <si>
    <t>Хлорамфеникол</t>
  </si>
  <si>
    <t>Синтомицин</t>
  </si>
  <si>
    <t>R06AC03</t>
  </si>
  <si>
    <t>Хлоропирамин</t>
  </si>
  <si>
    <t>Супрастин</t>
  </si>
  <si>
    <t>Тагиста</t>
  </si>
  <si>
    <t xml:space="preserve">B02AA02 </t>
  </si>
  <si>
    <t>Транексамовая кислота</t>
  </si>
  <si>
    <t>Транексам</t>
  </si>
  <si>
    <t xml:space="preserve">A11DA01 </t>
  </si>
  <si>
    <t>Тиамин</t>
  </si>
  <si>
    <t>Тиамина хлорид</t>
  </si>
  <si>
    <t>C05CA04</t>
  </si>
  <si>
    <t>Троксерутин</t>
  </si>
  <si>
    <t>Троксевазин</t>
  </si>
  <si>
    <t>B01AC06</t>
  </si>
  <si>
    <t>Тромбо АСС</t>
  </si>
  <si>
    <t>A07BA01</t>
  </si>
  <si>
    <t>Активированный уголь (Activated charcoal)</t>
  </si>
  <si>
    <t>Уголь активированный</t>
  </si>
  <si>
    <t>A05AA02</t>
  </si>
  <si>
    <t>Урсодезоксихолевая кислота</t>
  </si>
  <si>
    <t>Урсосан</t>
  </si>
  <si>
    <t xml:space="preserve">А02ВС01 </t>
  </si>
  <si>
    <t>Ультоп</t>
  </si>
  <si>
    <t xml:space="preserve">G03DA04 </t>
  </si>
  <si>
    <t xml:space="preserve">Прогестерон </t>
  </si>
  <si>
    <t>Утрожестан</t>
  </si>
  <si>
    <t>B03AB05</t>
  </si>
  <si>
    <t>Железа (III)-гидроксид полиизомальтозат (Ferric(III)-hydroxide polyisomaltosate)</t>
  </si>
  <si>
    <t>Феррум Лек</t>
  </si>
  <si>
    <t xml:space="preserve">A05AX </t>
  </si>
  <si>
    <t>Фламин</t>
  </si>
  <si>
    <t>R05CB01</t>
  </si>
  <si>
    <t>Флуимуцил</t>
  </si>
  <si>
    <t>J02AC01</t>
  </si>
  <si>
    <t>Флуконазол</t>
  </si>
  <si>
    <t>B03BB01</t>
  </si>
  <si>
    <t>Фолиевая кислота</t>
  </si>
  <si>
    <t>A06AD15</t>
  </si>
  <si>
    <t>Макрогол 4000 (Macrogol 4000)</t>
  </si>
  <si>
    <t>Фортранс</t>
  </si>
  <si>
    <t>B01AB06</t>
  </si>
  <si>
    <t>Надропарин кальция</t>
  </si>
  <si>
    <t>Фраксипарин</t>
  </si>
  <si>
    <t>C03CA01</t>
  </si>
  <si>
    <t>Фуросемид</t>
  </si>
  <si>
    <t>Церебролизин</t>
  </si>
  <si>
    <t>A03FA01</t>
  </si>
  <si>
    <t>Метоклопрамид</t>
  </si>
  <si>
    <t>Церукал</t>
  </si>
  <si>
    <t>J01DD04</t>
  </si>
  <si>
    <t>Цефтриаксон</t>
  </si>
  <si>
    <t>B03BA01</t>
  </si>
  <si>
    <t>Цианокобаламин</t>
  </si>
  <si>
    <t>Цианокобаламин-Виал</t>
  </si>
  <si>
    <t>J01MA02</t>
  </si>
  <si>
    <t>Ципрофлоксацин</t>
  </si>
  <si>
    <t>Ципролет</t>
  </si>
  <si>
    <t>Инозин + Никотинамид + Рибофлавин + Янтарная кислота</t>
  </si>
  <si>
    <t>ЦИТОФЛАВИН</t>
  </si>
  <si>
    <t xml:space="preserve">N02BA51 </t>
  </si>
  <si>
    <t>Ацетилсалициловая кислота + Кофеин + Парацетамол</t>
  </si>
  <si>
    <t>Цитрамон П</t>
  </si>
  <si>
    <t>Эгилок</t>
  </si>
  <si>
    <t>C09AA02</t>
  </si>
  <si>
    <t>Эналаприл</t>
  </si>
  <si>
    <t>C09BA02</t>
  </si>
  <si>
    <t>Гидрохлоротиазид + Эналаприл</t>
  </si>
  <si>
    <t>Энап-Н</t>
  </si>
  <si>
    <t>С09АА02</t>
  </si>
  <si>
    <t xml:space="preserve">Эналаприлат </t>
  </si>
  <si>
    <t>Энап Р</t>
  </si>
  <si>
    <t>A05C</t>
  </si>
  <si>
    <t>Фосфолипиды (Phospholipides)</t>
  </si>
  <si>
    <t>Эссенциале Н</t>
  </si>
  <si>
    <t>R03DA05</t>
  </si>
  <si>
    <t>Аминофиллин</t>
  </si>
  <si>
    <t>Эуфиллин</t>
  </si>
  <si>
    <t>Характеристики Товара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</si>
  <si>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</si>
  <si>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</si>
  <si>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</si>
  <si>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</si>
  <si>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</si>
  <si>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</si>
  <si>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</si>
  <si>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</si>
  <si>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</si>
  <si>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</si>
  <si>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</si>
  <si>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</si>
  <si>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</si>
  <si>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</si>
  <si>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капсулы кишечнорастворимые №10</t>
  </si>
  <si>
    <t>упак</t>
  </si>
  <si>
    <t>50</t>
  </si>
  <si>
    <t xml:space="preserve"> раствор для инъекций. 100 МЕ/мл 10мл №1</t>
  </si>
  <si>
    <t>16</t>
  </si>
  <si>
    <r>
      <rPr>
        <sz val="12"/>
        <color rgb="FF000000"/>
        <rFont val="Times New Roman"/>
        <family val="1"/>
        <charset val="1"/>
      </rPr>
      <t xml:space="preserve"> </t>
    </r>
    <r>
      <rPr>
        <sz val="12"/>
        <color rgb="FF000000"/>
        <rFont val="Times New Roman"/>
        <family val="1"/>
        <charset val="204"/>
      </rPr>
      <t>раствор для внутривенного и внутримышечного введения</t>
    </r>
    <r>
      <rPr>
        <sz val="12"/>
        <color rgb="FF000000"/>
        <rFont val="Times New Roman"/>
        <family val="1"/>
        <charset val="1"/>
      </rPr>
      <t xml:space="preserve"> 5 % 2мл №10</t>
    </r>
  </si>
  <si>
    <t>120</t>
  </si>
  <si>
    <t>таблетки №50</t>
  </si>
  <si>
    <t>70</t>
  </si>
  <si>
    <t xml:space="preserve"> раствор для инъекций 1мг/мл 1мл №10</t>
  </si>
  <si>
    <t>30</t>
  </si>
  <si>
    <t xml:space="preserve"> Масло для приемы внутрь100мл</t>
  </si>
  <si>
    <t>флак</t>
  </si>
  <si>
    <t>260</t>
  </si>
  <si>
    <t>лиофилизат для приготовления раствора для внутривенного и внутримышечного введения 400мг ампулы №5</t>
  </si>
  <si>
    <t>раствор для инъекций 100 мг/мл 10мл ампулы №10</t>
  </si>
  <si>
    <t>65</t>
  </si>
  <si>
    <t>200</t>
  </si>
  <si>
    <t xml:space="preserve"> лиофилизат для приготовления раствора для внутривенного и внутримышечного введения 20мг ампулы №5</t>
  </si>
  <si>
    <t>раствор для внутримышечного введения 2мл ампулы №10</t>
  </si>
  <si>
    <t>60</t>
  </si>
  <si>
    <t>раствор для внутривенного и внутримышечного введения, 2мг/мл 2мл №5</t>
  </si>
  <si>
    <t>90</t>
  </si>
  <si>
    <t>15</t>
  </si>
  <si>
    <t>таблетки покрытые пленочной оболочной №20</t>
  </si>
  <si>
    <t>40</t>
  </si>
  <si>
    <t>лиофилизат для приготовления раствора для инфузий 40мг №1</t>
  </si>
  <si>
    <t>600</t>
  </si>
  <si>
    <t>капсулы кишечнорастворимые 20мг №30</t>
  </si>
  <si>
    <t>концентрат для приготовления раствора для инфузий 10мл ампулы №5</t>
  </si>
  <si>
    <t>таблетки покрытые пленочной оболочной №50</t>
  </si>
  <si>
    <t>25</t>
  </si>
  <si>
    <t>раствор для инъекций 50мг/мл 1мл ампулы №10</t>
  </si>
  <si>
    <t>раствор для инъекций 0,2% 1мл ампулы №10</t>
  </si>
  <si>
    <t xml:space="preserve">Инозин + Меглюмин + Метионин + Никотинамид + Янтарная кислота </t>
  </si>
  <si>
    <t>раствор для инфузий 400мл №1</t>
  </si>
  <si>
    <t>таблетки 13,5мг №500</t>
  </si>
  <si>
    <t>12</t>
  </si>
  <si>
    <t>капли глазные 20% 10мл</t>
  </si>
  <si>
    <t>раствор для внутримышечного введения 50мг 1мл ампулы №10</t>
  </si>
  <si>
    <t>10</t>
  </si>
  <si>
    <t>таблетки 250мг №10</t>
  </si>
  <si>
    <t>капсулы кишечнорастворимые 20мг №28</t>
  </si>
  <si>
    <t>таблетки 50мг № 30</t>
  </si>
  <si>
    <t>порошок для приготовления раствора для приема внутрь 64г  №4</t>
  </si>
  <si>
    <t>80</t>
  </si>
  <si>
    <t>раствор для внутривенного введения 250мг /5мл 5мл ампулы №5</t>
  </si>
  <si>
    <t>капсулы 300мг №30</t>
  </si>
  <si>
    <t>отсутствует</t>
  </si>
  <si>
    <t>Раствор для инъекций 40мг/мл 5мл ампулы №5</t>
  </si>
  <si>
    <t>Раствор для инъекций 40мг/мл 2мл ампулы №25</t>
  </si>
  <si>
    <t>раствор для инфузий 20% 100мл</t>
  </si>
  <si>
    <t>раствор для внутривенного введения 20мг/мл 5мл ампулы №5</t>
  </si>
  <si>
    <t>раствор для внутримышечного введения 10мг/мл 1мл ампулы №10</t>
  </si>
  <si>
    <t>130</t>
  </si>
  <si>
    <t>раствор для внутривенного и подкожного введения 5000 МЕ/мл 5мл ампулы №5</t>
  </si>
  <si>
    <t>раствор для внутривенного введения 40% 10мл ампулы №10</t>
  </si>
  <si>
    <t>концентрат для приготовления раствора для инфузий 40мг/мл 10мл ампулы №10</t>
  </si>
  <si>
    <t>Магния сульфат</t>
  </si>
  <si>
    <t>215</t>
  </si>
  <si>
    <t>2000</t>
  </si>
  <si>
    <r>
      <rPr>
        <sz val="12"/>
        <color rgb="FF000000"/>
        <rFont val="Times New Roman"/>
        <family val="1"/>
        <charset val="1"/>
      </rPr>
      <t>Рингер</t>
    </r>
    <r>
      <rPr>
        <sz val="12"/>
        <color rgb="FF000000"/>
        <rFont val="Times New Roman"/>
        <family val="1"/>
        <charset val="204"/>
      </rPr>
      <t xml:space="preserve">Раствор Рингера для инфузий </t>
    </r>
  </si>
  <si>
    <r>
      <rPr>
        <sz val="12"/>
        <color rgb="FF000000"/>
        <rFont val="Times New Roman"/>
        <family val="1"/>
        <charset val="204"/>
      </rPr>
      <t xml:space="preserve"> таблетки покрытые пленочной оболочкой</t>
    </r>
    <r>
      <rPr>
        <sz val="12"/>
        <color rgb="FF000000"/>
        <rFont val="Times New Roman"/>
        <family val="1"/>
        <charset val="1"/>
      </rPr>
      <t xml:space="preserve"> №30</t>
    </r>
  </si>
  <si>
    <t>раствор для внутривенного введения 50мг/мл 5мл ампулы №10</t>
  </si>
  <si>
    <t>300</t>
  </si>
  <si>
    <t>раствор для внутримышечного введения 50мг/мл 2мл ампулы №50</t>
  </si>
  <si>
    <t>раствор дня подкожного введения 9500МЕ/мл 0,6мл  шприц №10</t>
  </si>
  <si>
    <t>140</t>
  </si>
  <si>
    <t>раствор для внутривенного и внутримышечного введения 30 мг/мл, 1 мл - ампулы №10</t>
  </si>
  <si>
    <t>лиофилизат для приготовления раствора для внутривенного и внутримышечного введения 8мг ампулы №5</t>
  </si>
  <si>
    <t xml:space="preserve"> суппозитории ректальные 100мг №12</t>
  </si>
  <si>
    <t>199,28</t>
  </si>
  <si>
    <t>таблетки 100мг №20</t>
  </si>
  <si>
    <t xml:space="preserve">таблетки 4мг №30 </t>
  </si>
  <si>
    <t>раствор для инъекций 1мг/мл 1мл ампулы №5</t>
  </si>
  <si>
    <t>концентрат для приготовления раствора для внутривенного введения 50 мг/мл, 3 мл - ампулы №10</t>
  </si>
  <si>
    <t>таблетки 10мг №60</t>
  </si>
  <si>
    <t>таблетки 5мг №60</t>
  </si>
  <si>
    <t>таблетки 40мг №50</t>
  </si>
  <si>
    <t>таблетки покрытые пленочной оболочкой 10мг №60</t>
  </si>
  <si>
    <t>таблетки подъязычные 60мг №10</t>
  </si>
  <si>
    <t>таблетки покрытые пленочной оболочкой  40 мг №50</t>
  </si>
  <si>
    <t>таблетки 25 мг №20</t>
  </si>
  <si>
    <t>82,39</t>
  </si>
  <si>
    <t>мазь для наружного применения 25г</t>
  </si>
  <si>
    <t>55</t>
  </si>
  <si>
    <t>100</t>
  </si>
  <si>
    <t>раствор для внутривенного и внутримышечного введения  1% 5мл ампулы №10</t>
  </si>
  <si>
    <t>концентрат для приготовления раствора для инфузий 1мг/мл 10мл №10</t>
  </si>
  <si>
    <t>капсулы  2,5мг №30</t>
  </si>
  <si>
    <t>таблетки 50мг+25мг № 28</t>
  </si>
  <si>
    <t>таблетки покрытые пленочной оболочкой 5мг №30</t>
  </si>
  <si>
    <t>45</t>
  </si>
  <si>
    <t>таблетки покрытые пленочной оболочкой 5 мг №30</t>
  </si>
  <si>
    <t>Ландыша гликозид</t>
  </si>
  <si>
    <t>раствор для внутривенного введения 0,6мг/мл 1мл ампулыN10</t>
  </si>
  <si>
    <t>таблетки 200мг №30</t>
  </si>
  <si>
    <t>таблетки покрытые пленочной оболочкой 50мг №30</t>
  </si>
  <si>
    <t>таблетки покрытые пленочной оболочкой 50мг+12,5мг №30</t>
  </si>
  <si>
    <t>раствор для инъекций 10мг/мл 1мл ампулы №10</t>
  </si>
  <si>
    <t>67</t>
  </si>
  <si>
    <t>раствор для внутривенного и внутримышечного введения 50мг/мл 2мл ампулы №10</t>
  </si>
  <si>
    <t>1000</t>
  </si>
  <si>
    <t>таблетки 50мг №30</t>
  </si>
  <si>
    <t>раствор для внутримышечного, внутривенного и парабульбарного введения 100мг/мл 5мл ампулы №10</t>
  </si>
  <si>
    <t>раствор для инъекций 1% 1мл ампулы №10</t>
  </si>
  <si>
    <t>таблетки подъязычные 0,5мг №40</t>
  </si>
  <si>
    <t>раствор для инъекций, 20 мг/мл, 5 мл ампулы №10</t>
  </si>
  <si>
    <t xml:space="preserve"> таблетки 10мг №28</t>
  </si>
  <si>
    <t>гель для наружного применения 2 % 40г</t>
  </si>
  <si>
    <t>капсулы 300мг №50</t>
  </si>
  <si>
    <t>раствор для внутривенного и внутримышечного введения 10мг/мл 2мл ампулы №10</t>
  </si>
  <si>
    <t>таблетки 40 мг №50</t>
  </si>
  <si>
    <t>таблетки 100мг  №30</t>
  </si>
  <si>
    <t>таблетки 5мг  №20</t>
  </si>
  <si>
    <t>Энап</t>
  </si>
  <si>
    <t>таблетки 10мг  №20</t>
  </si>
  <si>
    <t>таблетки 20мг  №20</t>
  </si>
  <si>
    <t>150</t>
  </si>
  <si>
    <t xml:space="preserve"> раствор для инъекций 1,25мг/мл 1мл ампулы №5</t>
  </si>
  <si>
    <t>220</t>
  </si>
  <si>
    <t>раствор  для наружного применения спиртовый 5% 10мл</t>
  </si>
  <si>
    <t>мазь для наружного применения 40г</t>
  </si>
  <si>
    <t>Пантенол спрей</t>
  </si>
  <si>
    <t>спрей аэрозольный для местного применения 5% 130г</t>
  </si>
  <si>
    <r>
      <rPr>
        <sz val="12"/>
        <color rgb="FF000000"/>
        <rFont val="Times New Roman"/>
        <family val="1"/>
        <charset val="1"/>
      </rPr>
      <t xml:space="preserve"> </t>
    </r>
    <r>
      <rPr>
        <sz val="12"/>
        <color rgb="FF000000"/>
        <rFont val="Times New Roman"/>
        <family val="1"/>
        <charset val="204"/>
      </rPr>
      <t>линимент для наружного применения</t>
    </r>
    <r>
      <rPr>
        <sz val="12"/>
        <color rgb="FF000000"/>
        <rFont val="Times New Roman"/>
        <family val="1"/>
        <charset val="1"/>
      </rPr>
      <t xml:space="preserve"> 10% 25г</t>
    </r>
  </si>
  <si>
    <t xml:space="preserve"> раствор для внутримышечного введения [масляный]2,5% 1мл ампулы № 10</t>
  </si>
  <si>
    <t xml:space="preserve"> капсулы 100мг №28</t>
  </si>
  <si>
    <t>раствор для инъекций 4мг/мл 1мл ампулы №25</t>
  </si>
  <si>
    <t>таблетки 500мг №3</t>
  </si>
  <si>
    <t>таблетки 500мг №10</t>
  </si>
  <si>
    <t>раствор для инфузий 5мг/мл 100мл</t>
  </si>
  <si>
    <t>бут</t>
  </si>
  <si>
    <t>порошок для приготовления раствора для внутривенного введения 1г №10</t>
  </si>
  <si>
    <t>раствор для внутривенного введения 5 мг/мл, 100 мл  флакон №1</t>
  </si>
  <si>
    <t>таблетки 250мг №20</t>
  </si>
  <si>
    <t>таблетки покрытые пленочной оболочкой 50мг № 50</t>
  </si>
  <si>
    <t>раствор для инфузий 2 мг/мл 100мл</t>
  </si>
  <si>
    <t>порошок для приготовления раствора для инфузий 1г</t>
  </si>
  <si>
    <t>таблетки покрытые пленочной оболочкой 500мг №10</t>
  </si>
  <si>
    <t>таблетки 25мг №50</t>
  </si>
  <si>
    <t>раствор для внутривенного и внутримышечного введения 500мг/мл 2мл ампулы №10</t>
  </si>
  <si>
    <t xml:space="preserve"> таблетки № 10</t>
  </si>
  <si>
    <t>раствор для внутривенного и внутримышечного введения 500мг/мл 5мл ампулы №5</t>
  </si>
  <si>
    <t>190</t>
  </si>
  <si>
    <t>раствор для инъекций 5мг/мл 4мл ампулы №5</t>
  </si>
  <si>
    <t>таблетки подъязычные 0,1г №50</t>
  </si>
  <si>
    <t xml:space="preserve"> раствор для внутривенного и внутримышечного введения 2,5 мг/мл 2мл №5</t>
  </si>
  <si>
    <t>концентрат для приготовления раствора для инфузий 5мг/мл 2мл №10</t>
  </si>
  <si>
    <t>18</t>
  </si>
  <si>
    <t>раствор для инъекций 10мг/мл 10мл ампулы №5</t>
  </si>
  <si>
    <r>
      <rPr>
        <sz val="12"/>
        <color rgb="FF000000"/>
        <rFont val="Times New Roman"/>
        <family val="1"/>
        <charset val="1"/>
      </rPr>
      <t xml:space="preserve">раствор для инъекций </t>
    </r>
    <r>
      <rPr>
        <sz val="12"/>
        <color rgb="FF000000"/>
        <rFont val="Times New Roman"/>
        <family val="1"/>
        <charset val="204"/>
      </rPr>
      <t>10мг/мл 10мл ампулы №5</t>
    </r>
  </si>
  <si>
    <t>раствор для инъекций 0,5% 5мл ампулы №10</t>
  </si>
  <si>
    <t>таблетки  500мг №10</t>
  </si>
  <si>
    <t>раствор для инъекций 0,5мг/мл 1мл ампулы №10</t>
  </si>
  <si>
    <t>Пропофол Каби</t>
  </si>
  <si>
    <t>эмульсия для внутривенного введения 10мг/мл 20мл ампулы №5</t>
  </si>
  <si>
    <t>таблетки 24мг №30</t>
  </si>
  <si>
    <t>290</t>
  </si>
  <si>
    <t>раствор для инъекций 5мл ампулы №5</t>
  </si>
  <si>
    <t>раствор для внутривенного введения 10мл ампулы №10</t>
  </si>
  <si>
    <t>Амбробене</t>
  </si>
  <si>
    <t>сироп 15мг/5мл 100мл</t>
  </si>
  <si>
    <t>гранулы для приготовления раствора для приема внутрь 200мг №20</t>
  </si>
  <si>
    <t>таблетки 8мг №20</t>
  </si>
  <si>
    <t>Димедрол</t>
  </si>
  <si>
    <t>раствор для внутривенного и внутримышечного введения 10мг/мл 1мл ампулы №10</t>
  </si>
  <si>
    <t>раствор для местного применения 25мг</t>
  </si>
  <si>
    <t>раствор для внутривенного и внутримышечного введения 20мг/мл 1мл ампулы №5</t>
  </si>
  <si>
    <t>таблетки 600мг №10</t>
  </si>
  <si>
    <t>раствор для внутривенного  введения 24мг/мл 10мл ампулы №10</t>
  </si>
  <si>
    <t>таблетки 150мг  №30</t>
  </si>
  <si>
    <t xml:space="preserve"> раствор для инъекций 0,4мг/мл 1 мл ампулы №10</t>
  </si>
  <si>
    <t>Натрия тиосульфат</t>
  </si>
  <si>
    <t>раствор для внутривенного введения  300мг/мл 10мл ампулы №10</t>
  </si>
  <si>
    <t xml:space="preserve"> раствор для внутривенного введения 0,5ммоль/мл 15мл  флак №10</t>
  </si>
  <si>
    <t>таблетки №10</t>
  </si>
  <si>
    <t xml:space="preserve">концентрат для приготовления раствора для инфузий 25мг/мл 24мл ампулы №5 </t>
  </si>
  <si>
    <t>250</t>
  </si>
  <si>
    <t>таблетки покрытые пленочной оболочной 120мг №56</t>
  </si>
  <si>
    <t>концентрат для приготовления раствора для инфузий 500мл №10</t>
  </si>
  <si>
    <t>таблетки 2мг №30</t>
  </si>
  <si>
    <t>85</t>
  </si>
  <si>
    <t>капсулы кишечнорастворимые 250мг №10</t>
  </si>
  <si>
    <t xml:space="preserve"> раствор для инъекций 0,5% р-р д/ин 2 мл №10</t>
  </si>
  <si>
    <t>500</t>
  </si>
  <si>
    <t>раствор для инфузий  10% 500мл №10</t>
  </si>
  <si>
    <t>раствор для инфузий 50мг/мл 100мл №1</t>
  </si>
  <si>
    <t>раствор для инфузий 6% 500мл №10</t>
  </si>
  <si>
    <t>раствор для инфузий 10% 200мл №28</t>
  </si>
  <si>
    <t>раствор для инфузий 5% 200мл №1</t>
  </si>
  <si>
    <t>раствор для внутривенного и внутримышечного введения125мг/мл 2мл ампулы  №50</t>
  </si>
  <si>
    <t>700</t>
  </si>
  <si>
    <t>раствор для внутривенного введения  100мг/мл 100мл ампулы  №1</t>
  </si>
  <si>
    <t>таблетки покрытые пленочной оболочной 75мг + 15,2мг №100</t>
  </si>
  <si>
    <t>раствор для инъекций 25% 5мл ампулы №10</t>
  </si>
  <si>
    <t xml:space="preserve">раствор для инфузий 0,9 % 1000мл №1 </t>
  </si>
  <si>
    <t>3600</t>
  </si>
  <si>
    <t>раствор для инфузий 0,9% 200мл №1</t>
  </si>
  <si>
    <t>30000</t>
  </si>
  <si>
    <t xml:space="preserve">раствор для инфузий 0,9 % 10мл №10 </t>
  </si>
  <si>
    <t>раствор для инфузий 1,5 % 250мл №5</t>
  </si>
  <si>
    <t>800</t>
  </si>
  <si>
    <t>раствор для инфузий10 % 200мл №1</t>
  </si>
  <si>
    <t>160</t>
  </si>
  <si>
    <t>раствор для инфузий 500мл №1</t>
  </si>
  <si>
    <t>8000</t>
  </si>
  <si>
    <t>Таблетки покрытые пленочной оболочкой кишечнорастворимые 100мг №28</t>
  </si>
  <si>
    <t>Таблетки 5мг №50</t>
  </si>
  <si>
    <t>Раствор для инъекций 0.2мг/мл 1мл ампулы №10</t>
  </si>
  <si>
    <t>136,14</t>
  </si>
  <si>
    <t>251,81</t>
  </si>
  <si>
    <t xml:space="preserve"> раствор для внутримышечного введения 10мг/мл 1,5мл №5</t>
  </si>
  <si>
    <t>988,90</t>
  </si>
  <si>
    <t>221,91</t>
  </si>
  <si>
    <t>299,12</t>
  </si>
  <si>
    <t>85,14</t>
  </si>
  <si>
    <t>238,61</t>
  </si>
  <si>
    <t>400</t>
  </si>
  <si>
    <t>101,09</t>
  </si>
  <si>
    <t>81,57</t>
  </si>
  <si>
    <t>24,86</t>
  </si>
  <si>
    <t>187,42</t>
  </si>
  <si>
    <t>27,07</t>
  </si>
  <si>
    <t>55,31</t>
  </si>
  <si>
    <t>85,44</t>
  </si>
  <si>
    <t>таблетки 50 мг №30</t>
  </si>
  <si>
    <t>197,31</t>
  </si>
  <si>
    <t>33</t>
  </si>
  <si>
    <t>11</t>
  </si>
  <si>
    <t>46,41</t>
  </si>
  <si>
    <t>110,65</t>
  </si>
  <si>
    <t>38,50</t>
  </si>
  <si>
    <t xml:space="preserve"> концентрат для приготовления раствора для инфузий 40мг/мл 5 мл  ампулы  № 10</t>
  </si>
  <si>
    <t>89,39</t>
  </si>
  <si>
    <t>999,33</t>
  </si>
  <si>
    <t>22,78</t>
  </si>
  <si>
    <t>552,81</t>
  </si>
  <si>
    <t>190,20</t>
  </si>
  <si>
    <t>86,11</t>
  </si>
  <si>
    <t>79,60</t>
  </si>
  <si>
    <t>226,12</t>
  </si>
  <si>
    <t>раствор для инъекций 10мг/мл 2мл ампулы №10</t>
  </si>
  <si>
    <t>42,90</t>
  </si>
  <si>
    <t>таблетки 5мг №30</t>
  </si>
  <si>
    <t>38,19</t>
  </si>
  <si>
    <t>213,76</t>
  </si>
  <si>
    <t>48,66</t>
  </si>
  <si>
    <t>80,08</t>
  </si>
  <si>
    <t>497,42</t>
  </si>
  <si>
    <t>24,09</t>
  </si>
  <si>
    <t>304,5</t>
  </si>
  <si>
    <t>43,31</t>
  </si>
  <si>
    <t xml:space="preserve"> таблетки 10мг №60</t>
  </si>
  <si>
    <t>28,60</t>
  </si>
  <si>
    <t>48,40</t>
  </si>
  <si>
    <t>3000</t>
  </si>
  <si>
    <t>40,15</t>
  </si>
  <si>
    <t>114,9</t>
  </si>
  <si>
    <t>277,98</t>
  </si>
  <si>
    <t>605</t>
  </si>
  <si>
    <t>28,27</t>
  </si>
  <si>
    <t>20,50</t>
  </si>
  <si>
    <t>119,48</t>
  </si>
  <si>
    <t>11,74</t>
  </si>
  <si>
    <t>76,40</t>
  </si>
  <si>
    <t>130,17</t>
  </si>
  <si>
    <t>таблетки 25vu + 10мг №20</t>
  </si>
  <si>
    <t>265,97</t>
  </si>
  <si>
    <t xml:space="preserve"> раствор для местного и наружного применения 10% 1000мл №1</t>
  </si>
  <si>
    <t>964,72</t>
  </si>
  <si>
    <r>
      <t xml:space="preserve">раствор  для наружного применения </t>
    </r>
    <r>
      <rPr>
        <sz val="12"/>
        <color rgb="FF000000"/>
        <rFont val="Times New Roman"/>
        <family val="1"/>
        <charset val="204"/>
      </rPr>
      <t xml:space="preserve">спиртовый </t>
    </r>
    <r>
      <rPr>
        <sz val="12"/>
        <color rgb="FF000000"/>
        <rFont val="Times New Roman"/>
        <family val="1"/>
        <charset val="1"/>
      </rPr>
      <t>1% 25мл №1</t>
    </r>
  </si>
  <si>
    <t>15,21</t>
  </si>
  <si>
    <t>13,84</t>
  </si>
  <si>
    <t xml:space="preserve"> крем для наружного применения 1% 30 г</t>
  </si>
  <si>
    <t>линимент для наружного применения (по Вишневскому) 30г</t>
  </si>
  <si>
    <t>25,54</t>
  </si>
  <si>
    <t>123,06</t>
  </si>
  <si>
    <t>39,66</t>
  </si>
  <si>
    <t>404,80</t>
  </si>
  <si>
    <t>280,83</t>
  </si>
  <si>
    <t>раствор для внутривенного и внутримышечного введения 5МЕ/мл 1мл ампулы №10</t>
  </si>
  <si>
    <t>59,40</t>
  </si>
  <si>
    <t>раствор для внутривенного и подкожного введения 500 мкг/мл 1мл ампулы №10</t>
  </si>
  <si>
    <t>1338,27</t>
  </si>
  <si>
    <t>раствор для внутривенного и внутримышечного введения 3% 1мл  №3</t>
  </si>
  <si>
    <t>37,40</t>
  </si>
  <si>
    <t>301,40</t>
  </si>
  <si>
    <t>61,73</t>
  </si>
  <si>
    <t>215,20</t>
  </si>
  <si>
    <t>7824,58</t>
  </si>
  <si>
    <t>22,33</t>
  </si>
  <si>
    <t>295,11</t>
  </si>
  <si>
    <t>20,78</t>
  </si>
  <si>
    <t>капсулы 100мг №7</t>
  </si>
  <si>
    <t>155</t>
  </si>
  <si>
    <t>22</t>
  </si>
  <si>
    <t>16000</t>
  </si>
  <si>
    <t>95,59</t>
  </si>
  <si>
    <t>41,80</t>
  </si>
  <si>
    <t>52,88</t>
  </si>
  <si>
    <t>51,49</t>
  </si>
  <si>
    <t>297,95</t>
  </si>
  <si>
    <t>таблетки 24мг №20</t>
  </si>
  <si>
    <t>539</t>
  </si>
  <si>
    <t>466,96</t>
  </si>
  <si>
    <t>70,29</t>
  </si>
  <si>
    <t>228,97</t>
  </si>
  <si>
    <r>
      <t>спрей для местного применения дозированный 10</t>
    </r>
    <r>
      <rPr>
        <strike/>
        <sz val="12"/>
        <color rgb="FF000000"/>
        <rFont val="Times New Roman"/>
        <family val="1"/>
        <charset val="204"/>
      </rPr>
      <t xml:space="preserve">% </t>
    </r>
    <r>
      <rPr>
        <sz val="12"/>
        <color rgb="FF000000"/>
        <rFont val="Times New Roman"/>
        <family val="1"/>
        <charset val="1"/>
      </rPr>
      <t xml:space="preserve"> 38г (50мл) №1</t>
    </r>
  </si>
  <si>
    <t>245,91</t>
  </si>
  <si>
    <t>раствор для внутривенного и внутримышечного введения 5% 5мл ампулы №20</t>
  </si>
  <si>
    <t>350</t>
  </si>
  <si>
    <t>1011,1</t>
  </si>
  <si>
    <t>1492,7</t>
  </si>
  <si>
    <t>799,84</t>
  </si>
  <si>
    <t>раствор для инъекций 0,5% 200мл №28</t>
  </si>
  <si>
    <t>779,86</t>
  </si>
  <si>
    <t>40,4</t>
  </si>
  <si>
    <t>Раствор для внутривенного и внутримышечного введения 20%  5мл ампулы №10</t>
  </si>
  <si>
    <t>2500</t>
  </si>
  <si>
    <t>47,52</t>
  </si>
  <si>
    <t>78,23</t>
  </si>
  <si>
    <t>658,9</t>
  </si>
  <si>
    <t>195,78</t>
  </si>
  <si>
    <t>117,96</t>
  </si>
  <si>
    <t>1052,36</t>
  </si>
  <si>
    <t>1160,86</t>
  </si>
  <si>
    <t>15,88</t>
  </si>
  <si>
    <t>158,40</t>
  </si>
  <si>
    <t>132,69</t>
  </si>
  <si>
    <t>25,30</t>
  </si>
  <si>
    <t>1300</t>
  </si>
  <si>
    <t>37,93</t>
  </si>
  <si>
    <t>147,76</t>
  </si>
  <si>
    <t>150,59</t>
  </si>
  <si>
    <t>81,35</t>
  </si>
  <si>
    <t>15,66</t>
  </si>
  <si>
    <t>209</t>
  </si>
  <si>
    <t>73,98</t>
  </si>
  <si>
    <t>36</t>
  </si>
  <si>
    <t>20587,6</t>
  </si>
  <si>
    <t>Ампициллин + Сульбактам</t>
  </si>
  <si>
    <t>J01CR01</t>
  </si>
  <si>
    <t>порошок для приготовления раствора для внутривенного и внутримышечного введения 1,0мг+0,5мг</t>
  </si>
  <si>
    <t>218,98</t>
  </si>
  <si>
    <t>М03А С06</t>
  </si>
  <si>
    <t>Ардуан</t>
  </si>
  <si>
    <t>Пипекурония бромид</t>
  </si>
  <si>
    <t>лиофилизат для приготовления раствора для внутривенного введения 4мг №25</t>
  </si>
  <si>
    <t>4888,66</t>
  </si>
  <si>
    <t>A11HA03</t>
  </si>
  <si>
    <t>альфа-Токоферола ацетат</t>
  </si>
  <si>
    <t>Витамин Е</t>
  </si>
  <si>
    <t>капсулы  100мг №10</t>
  </si>
  <si>
    <t>R03CC05</t>
  </si>
  <si>
    <t>ГИНИПРАЛ</t>
  </si>
  <si>
    <t>Гексопреналин</t>
  </si>
  <si>
    <t>раствор для инъекций 5мкг/мл 2мл амп №5</t>
  </si>
  <si>
    <t>242,39</t>
  </si>
  <si>
    <t>В02АВ01</t>
  </si>
  <si>
    <t>Апротинин</t>
  </si>
  <si>
    <t>Гордокс</t>
  </si>
  <si>
    <t>раствор для инъекций 10тыс.кие/мл 10мл амп №25</t>
  </si>
  <si>
    <t>A02BX</t>
  </si>
  <si>
    <t>Тирозил-D-аланил-глицил-фенилаланил-лейцил-аргинина диацетат</t>
  </si>
  <si>
    <t>Даларгин</t>
  </si>
  <si>
    <t>лиофилизат для приготовления раствора для внутривенного и внутримышечного введения 1мг 1мл №10</t>
  </si>
  <si>
    <t>С09ВА03</t>
  </si>
  <si>
    <t>индапамид + лизиноприл</t>
  </si>
  <si>
    <t>Диротон® Плюс</t>
  </si>
  <si>
    <t>таблетки 10мг №28</t>
  </si>
  <si>
    <t>173,25</t>
  </si>
  <si>
    <t>С02АВ02</t>
  </si>
  <si>
    <t>метилдопа</t>
  </si>
  <si>
    <t>Допегит</t>
  </si>
  <si>
    <t>таблетки 250мг № 50</t>
  </si>
  <si>
    <t>452,84</t>
  </si>
  <si>
    <t>В01АВ05</t>
  </si>
  <si>
    <t>Клексан</t>
  </si>
  <si>
    <t>Эноксапарин натрия</t>
  </si>
  <si>
    <t>10 тыс. анти-Ха МЕ/мл 0,2мл №10</t>
  </si>
  <si>
    <t>10 тыс. анти-Ха МЕ/мл 0,4мл №10</t>
  </si>
  <si>
    <t>В02ВС07</t>
  </si>
  <si>
    <t>Губка гемостатическая коллагеновая</t>
  </si>
  <si>
    <t>Губка гемостатическая коллагеновая 50мм*50мм №1</t>
  </si>
  <si>
    <t>250,8</t>
  </si>
  <si>
    <t>J01BA01</t>
  </si>
  <si>
    <t>Левомицетин</t>
  </si>
  <si>
    <t xml:space="preserve">капли глазные 0,25% 10мл </t>
  </si>
  <si>
    <t>11,69</t>
  </si>
  <si>
    <t>835,05</t>
  </si>
  <si>
    <t>Левосин</t>
  </si>
  <si>
    <t>94,6</t>
  </si>
  <si>
    <t>230,65</t>
  </si>
  <si>
    <t>МАРКАИН СПИНАЛ р-р д/ин 5 мг/мл 4 мл №5</t>
  </si>
  <si>
    <t>1072,5</t>
  </si>
  <si>
    <t>C08CA05</t>
  </si>
  <si>
    <t>Нифедипин</t>
  </si>
  <si>
    <t>таблетки  20мг № 50</t>
  </si>
  <si>
    <t>36,30</t>
  </si>
  <si>
    <t>A03A D02</t>
  </si>
  <si>
    <t>таблетки 40мг №24</t>
  </si>
  <si>
    <t>126</t>
  </si>
  <si>
    <t>Порошок лиофилизированный для приготовления раствора для инъекций 40 мг</t>
  </si>
  <si>
    <t>10,85</t>
  </si>
  <si>
    <t>C02BC</t>
  </si>
  <si>
    <t>Пентамин</t>
  </si>
  <si>
    <t>Азаметония бромид</t>
  </si>
  <si>
    <t xml:space="preserve">раствор для внутривенного и внутримышечного введения 5% 1мл №10
</t>
  </si>
  <si>
    <t>1005,47</t>
  </si>
  <si>
    <t>раствор для инфузий 25мг/мл 100мл №1</t>
  </si>
  <si>
    <t>50,6</t>
  </si>
  <si>
    <t>387,81</t>
  </si>
  <si>
    <t>J01XE01</t>
  </si>
  <si>
    <t>Нитрофурантоин</t>
  </si>
  <si>
    <t>Фурадонин</t>
  </si>
  <si>
    <t>таблетки 50мг №10</t>
  </si>
  <si>
    <t>37,4</t>
  </si>
  <si>
    <t>M03AC</t>
  </si>
  <si>
    <t>Рокурония бромид</t>
  </si>
  <si>
    <t>Эсмерон</t>
  </si>
  <si>
    <t>раствор для внутривенного введения 10мг/мл 5мл №10</t>
  </si>
  <si>
    <t>1399,2</t>
  </si>
  <si>
    <t xml:space="preserve">B02BX01 </t>
  </si>
  <si>
    <t>раствор для внутривенного и внутримышечного введения 125мг/мл 2мл амп №10</t>
  </si>
  <si>
    <t>Берлитион 600</t>
  </si>
  <si>
    <t>4937,55</t>
  </si>
  <si>
    <t>137,50</t>
  </si>
  <si>
    <t>843,40</t>
  </si>
  <si>
    <t>254,33</t>
  </si>
  <si>
    <t>998,79</t>
  </si>
  <si>
    <t>224,13</t>
  </si>
  <si>
    <t>302,11</t>
  </si>
  <si>
    <t>1413,19</t>
  </si>
  <si>
    <t>85,99</t>
  </si>
  <si>
    <t>241</t>
  </si>
  <si>
    <t>102,1</t>
  </si>
  <si>
    <t>25,11</t>
  </si>
  <si>
    <t>189,29</t>
  </si>
  <si>
    <t>27,34</t>
  </si>
  <si>
    <t>55,86</t>
  </si>
  <si>
    <t>86,29</t>
  </si>
  <si>
    <t>46,87</t>
  </si>
  <si>
    <t>111,76</t>
  </si>
  <si>
    <t>38,89</t>
  </si>
  <si>
    <t>90,28</t>
  </si>
  <si>
    <t>174,98</t>
  </si>
  <si>
    <t>457,37</t>
  </si>
  <si>
    <t>1009,32</t>
  </si>
  <si>
    <t>23,01</t>
  </si>
  <si>
    <t>558,34</t>
  </si>
  <si>
    <t>192,10</t>
  </si>
  <si>
    <t>86,97</t>
  </si>
  <si>
    <t>80,40</t>
  </si>
  <si>
    <t>228,38</t>
  </si>
  <si>
    <t>50мг/мл раствор д/ин 3мл №10</t>
  </si>
  <si>
    <t>253,31</t>
  </si>
  <si>
    <t>С01BD01</t>
  </si>
  <si>
    <t>43,33</t>
  </si>
  <si>
    <t>25,55</t>
  </si>
  <si>
    <t>38,57</t>
  </si>
  <si>
    <t>215,9</t>
  </si>
  <si>
    <t>49,15</t>
  </si>
  <si>
    <t>80,88</t>
  </si>
  <si>
    <t>502,39</t>
  </si>
  <si>
    <t>24,33</t>
  </si>
  <si>
    <t>307,55</t>
  </si>
  <si>
    <t>43,74</t>
  </si>
  <si>
    <t>28,89</t>
  </si>
  <si>
    <t>48,88</t>
  </si>
  <si>
    <t>36,66</t>
  </si>
  <si>
    <t>1015,52</t>
  </si>
  <si>
    <t>40,55</t>
  </si>
  <si>
    <t>116,05</t>
  </si>
  <si>
    <t>280,76</t>
  </si>
  <si>
    <t>611,05</t>
  </si>
  <si>
    <t>28,55</t>
  </si>
  <si>
    <t>20,71</t>
  </si>
  <si>
    <t>120,67</t>
  </si>
  <si>
    <t>11,86</t>
  </si>
  <si>
    <t>77,16</t>
  </si>
  <si>
    <t>131,47</t>
  </si>
  <si>
    <t>268,63</t>
  </si>
  <si>
    <t>974,38</t>
  </si>
  <si>
    <t>15,36</t>
  </si>
  <si>
    <t>13,98</t>
  </si>
  <si>
    <t>222,20</t>
  </si>
  <si>
    <t>95,55</t>
  </si>
  <si>
    <t>25,8</t>
  </si>
  <si>
    <t>124,29</t>
  </si>
  <si>
    <t>40,06</t>
  </si>
  <si>
    <t>391,69</t>
  </si>
  <si>
    <t>408,85</t>
  </si>
  <si>
    <t>283,64</t>
  </si>
  <si>
    <t>59,99</t>
  </si>
  <si>
    <t>1351,65</t>
  </si>
  <si>
    <t>37,77</t>
  </si>
  <si>
    <t>304,41</t>
  </si>
  <si>
    <t>62,35</t>
  </si>
  <si>
    <t>221,17</t>
  </si>
  <si>
    <t>232,96</t>
  </si>
  <si>
    <t>217,35</t>
  </si>
  <si>
    <t>11,81</t>
  </si>
  <si>
    <t>20,91</t>
  </si>
  <si>
    <t>7902,83</t>
  </si>
  <si>
    <t>22,55</t>
  </si>
  <si>
    <t>33,33</t>
  </si>
  <si>
    <t>298,06</t>
  </si>
  <si>
    <t>22,22</t>
  </si>
  <si>
    <t>20,99</t>
  </si>
  <si>
    <t>96,55</t>
  </si>
  <si>
    <t>42,22</t>
  </si>
  <si>
    <t>53,41</t>
  </si>
  <si>
    <t>52</t>
  </si>
  <si>
    <t>300,93</t>
  </si>
  <si>
    <t>544,39</t>
  </si>
  <si>
    <t>471,63</t>
  </si>
  <si>
    <t>70,99</t>
  </si>
  <si>
    <t>231,26</t>
  </si>
  <si>
    <t>248,37</t>
  </si>
  <si>
    <t>1083,23</t>
  </si>
  <si>
    <t>1021,21</t>
  </si>
  <si>
    <t>1507,63</t>
  </si>
  <si>
    <t>807,84</t>
  </si>
  <si>
    <t>787,66</t>
  </si>
  <si>
    <t>40,8</t>
  </si>
  <si>
    <t>10,96</t>
  </si>
  <si>
    <t>51,11</t>
  </si>
  <si>
    <t>48</t>
  </si>
  <si>
    <t>79,01</t>
  </si>
  <si>
    <t>665,49</t>
  </si>
  <si>
    <t>197,74</t>
  </si>
  <si>
    <t>119,14</t>
  </si>
  <si>
    <t>1062,88</t>
  </si>
  <si>
    <t>1172,47</t>
  </si>
  <si>
    <t>16,04</t>
  </si>
  <si>
    <t>159,98</t>
  </si>
  <si>
    <t>134,02</t>
  </si>
  <si>
    <t>244,81</t>
  </si>
  <si>
    <t>38,31</t>
  </si>
  <si>
    <t>149,24</t>
  </si>
  <si>
    <t>152,10</t>
  </si>
  <si>
    <t>82,16</t>
  </si>
  <si>
    <t>15,82</t>
  </si>
  <si>
    <t>211,09</t>
  </si>
  <si>
    <t>74,72</t>
  </si>
  <si>
    <t>20793,48</t>
  </si>
  <si>
    <t>9</t>
  </si>
  <si>
    <t>раствор для  внутримышечного введения 75 мг/мл, 3 мл  ампулы №5</t>
  </si>
  <si>
    <t>49</t>
  </si>
  <si>
    <t>49,50</t>
  </si>
  <si>
    <t>В05АА06</t>
  </si>
  <si>
    <t>Гелофузин</t>
  </si>
  <si>
    <t>раствор для инфузий 4% 500мл № 1</t>
  </si>
  <si>
    <t>4986,43</t>
  </si>
  <si>
    <t>138,86</t>
  </si>
  <si>
    <t>851,75</t>
  </si>
  <si>
    <t>256,85</t>
  </si>
  <si>
    <t>1008,68</t>
  </si>
  <si>
    <t>226,35</t>
  </si>
  <si>
    <t>305,1</t>
  </si>
  <si>
    <t>1427,18</t>
  </si>
  <si>
    <t>86,84</t>
  </si>
  <si>
    <t>243,38</t>
  </si>
  <si>
    <t>103,11</t>
  </si>
  <si>
    <t>83,20</t>
  </si>
  <si>
    <t>25,36</t>
  </si>
  <si>
    <t>191,17</t>
  </si>
  <si>
    <t>27,61</t>
  </si>
  <si>
    <t>56,42</t>
  </si>
  <si>
    <t>87,15</t>
  </si>
  <si>
    <t>201,26</t>
  </si>
  <si>
    <t>47,34</t>
  </si>
  <si>
    <t>112,86</t>
  </si>
  <si>
    <t>39,27</t>
  </si>
  <si>
    <t>91,18</t>
  </si>
  <si>
    <t>176,72</t>
  </si>
  <si>
    <t>461,9</t>
  </si>
  <si>
    <t>1019,32</t>
  </si>
  <si>
    <t>23,24</t>
  </si>
  <si>
    <t>563,87</t>
  </si>
  <si>
    <t>194</t>
  </si>
  <si>
    <t>87,83</t>
  </si>
  <si>
    <t>81,19</t>
  </si>
  <si>
    <t>230,64</t>
  </si>
  <si>
    <t>255,82</t>
  </si>
  <si>
    <t>43,76</t>
  </si>
  <si>
    <t>38,95</t>
  </si>
  <si>
    <t>218,04</t>
  </si>
  <si>
    <t>49,63</t>
  </si>
  <si>
    <t>81,68</t>
  </si>
  <si>
    <t>507,37</t>
  </si>
  <si>
    <t>24,57</t>
  </si>
  <si>
    <t>310,59</t>
  </si>
  <si>
    <t>44,18</t>
  </si>
  <si>
    <t>29,17</t>
  </si>
  <si>
    <t>49,37</t>
  </si>
  <si>
    <t>37,03</t>
  </si>
  <si>
    <t>1025,58</t>
  </si>
  <si>
    <t>40,95</t>
  </si>
  <si>
    <t>117,2</t>
  </si>
  <si>
    <t>283,54</t>
  </si>
  <si>
    <t>617,10</t>
  </si>
  <si>
    <t>28,84</t>
  </si>
  <si>
    <t>121,87</t>
  </si>
  <si>
    <t>11,97</t>
  </si>
  <si>
    <t>77,93</t>
  </si>
  <si>
    <t>132,77</t>
  </si>
  <si>
    <t>271,29</t>
  </si>
  <si>
    <t>617,1</t>
  </si>
  <si>
    <t>984,02</t>
  </si>
  <si>
    <t>15,51</t>
  </si>
  <si>
    <t>14,12</t>
  </si>
  <si>
    <t>224,4</t>
  </si>
  <si>
    <t>96,49</t>
  </si>
  <si>
    <t>26,05</t>
  </si>
  <si>
    <t>125,52</t>
  </si>
  <si>
    <t>40,45</t>
  </si>
  <si>
    <t>395,57</t>
  </si>
  <si>
    <t>412,9</t>
  </si>
  <si>
    <t>286,45</t>
  </si>
  <si>
    <t>60,59</t>
  </si>
  <si>
    <t>1365,04</t>
  </si>
  <si>
    <t>38,15</t>
  </si>
  <si>
    <t>307,43</t>
  </si>
  <si>
    <t>62,96</t>
  </si>
  <si>
    <t>223,96</t>
  </si>
  <si>
    <t>219,50</t>
  </si>
  <si>
    <t>235,26</t>
  </si>
  <si>
    <t>11,92</t>
  </si>
  <si>
    <t>7981,07</t>
  </si>
  <si>
    <t>33,66</t>
  </si>
  <si>
    <t>301,01</t>
  </si>
  <si>
    <t>21,20</t>
  </si>
  <si>
    <t>22,44</t>
  </si>
  <si>
    <t>97,50</t>
  </si>
  <si>
    <t>42,64</t>
  </si>
  <si>
    <t>53,94</t>
  </si>
  <si>
    <t>52,52</t>
  </si>
  <si>
    <t>303,91</t>
  </si>
  <si>
    <t>549,78</t>
  </si>
  <si>
    <t>476,30</t>
  </si>
  <si>
    <t>71,70</t>
  </si>
  <si>
    <t>233,55</t>
  </si>
  <si>
    <t>250,83</t>
  </si>
  <si>
    <t>1093,95</t>
  </si>
  <si>
    <t>1031,32</t>
  </si>
  <si>
    <t>1522,55</t>
  </si>
  <si>
    <t>815,84</t>
  </si>
  <si>
    <t>795,46</t>
  </si>
  <si>
    <t>41,21</t>
  </si>
  <si>
    <t>11,07</t>
  </si>
  <si>
    <t>51,61</t>
  </si>
  <si>
    <t>48,47</t>
  </si>
  <si>
    <t>79,79</t>
  </si>
  <si>
    <t>672,08</t>
  </si>
  <si>
    <t>199,7</t>
  </si>
  <si>
    <t>120,32</t>
  </si>
  <si>
    <t>1073,41</t>
  </si>
  <si>
    <t>1184,08</t>
  </si>
  <si>
    <t>16,20</t>
  </si>
  <si>
    <t>161,57</t>
  </si>
  <si>
    <t>135,34</t>
  </si>
  <si>
    <t>25,81</t>
  </si>
  <si>
    <t>247,24</t>
  </si>
  <si>
    <t>38,69</t>
  </si>
  <si>
    <t>150,72</t>
  </si>
  <si>
    <t>153,60</t>
  </si>
  <si>
    <t>82,98</t>
  </si>
  <si>
    <t>15,97</t>
  </si>
  <si>
    <t>213,18</t>
  </si>
  <si>
    <t>75,46</t>
  </si>
  <si>
    <t>20999,35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</si>
  <si>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</si>
  <si>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</si>
  <si>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</si>
  <si>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</si>
  <si>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</si>
  <si>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</si>
  <si>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</si>
  <si>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</si>
  <si>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 xml:space="preserve">Поставка лекарственных препаратов 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</si>
  <si>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</si>
  <si>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</si>
  <si>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</si>
  <si>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ИТОГО</t>
  </si>
  <si>
    <t>Главный врач ЧУЗ "КБ "РЖД-Медицина" г. Владикавказ"                                                                                                       Н.С. Саидов</t>
  </si>
  <si>
    <r>
      <t>ц</t>
    </r>
    <r>
      <rPr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</si>
  <si>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      Ведущий специалист по закупкам                                                                                                                                                  А.У. Перисаева   </t>
  </si>
  <si>
    <t>24.02.2022г.</t>
  </si>
  <si>
    <t>Приложение №1 к Извещению № 22144000083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</si>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</sst>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strike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1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" fontId="10" fillId="0" borderId="1" xfId="0" applyNumberFormat="1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10" fillId="0" borderId="0" xfId="0" applyNumberFormat="1" applyFont="1" applyBorder="1" applyAlignment="1">
      <alignment wrapText="1"/>
    </xf>
    <xf numFmtId="49" fontId="14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D608DF9-8498-42A9-A8BA-C043AFE7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48" y="878682"/>
          <a:ext cx="1819276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I226"/>
  <sheetViews>
    <sheetView tabSelected="1" view="pageBreakPreview" topLeftCell="A214" zoomScaleNormal="170" zoomScaleSheetLayoutView="100" workbookViewId="0">
      <selection activeCell="B226" sqref="B226:L226"/>
    </sheetView>
  </sheetViews>
  <sheetFormatPr defaultColWidth="11.5703125" defaultRowHeight="15" x14ac:dyDescent="0.25"/>
  <cols>
    <col min="1" max="1" width="11.5703125" style="2"/>
    <col min="2" max="2" width="22.7109375" style="2" customWidth="1"/>
    <col min="3" max="3" width="18" style="2" customWidth="1"/>
    <col min="4" max="4" width="43.42578125" style="2" customWidth="1"/>
    <col min="5" max="5" width="15" style="2" customWidth="1"/>
    <col min="6" max="6" width="13" style="2" customWidth="1"/>
    <col min="7" max="8" width="18.5703125" style="2" customWidth="1"/>
    <col min="9" max="9" width="25.42578125" style="2" customWidth="1"/>
    <col min="10" max="10" width="20.140625" style="1" customWidth="1"/>
    <col min="11" max="11" width="26.140625" style="1" customWidth="1"/>
    <col min="12" max="12" width="11.5703125" style="1" hidden="1" customWidth="1"/>
    <col min="13" max="13" width="0.140625" style="1" customWidth="1"/>
    <col min="14" max="14" width="11.5703125" style="1" hidden="1" customWidth="1"/>
    <col min="15" max="1023" width="11.5703125" style="1"/>
  </cols>
  <sheetData>
    <row r="2" spans="1:14" ht="29.25" customHeight="1" x14ac:dyDescent="0.25">
      <c r="I2" s="38" t="s">
        <v>1116</v>
      </c>
      <c r="J2" s="38"/>
      <c r="K2" s="38"/>
    </row>
    <row r="3" spans="1:14" ht="23.25" customHeight="1" x14ac:dyDescent="0.25">
      <c r="A3" s="32" t="s">
        <v>1099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 x14ac:dyDescent="0.25">
      <c r="A4" s="31" t="s">
        <v>1100</v>
      </c>
      <c r="B4" s="31"/>
      <c r="C4" s="31"/>
      <c r="D4" s="39" t="s">
        <v>1107</v>
      </c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44.25" customHeight="1" x14ac:dyDescent="0.25">
      <c r="A5" s="40" t="s">
        <v>1108</v>
      </c>
      <c r="B5" s="40"/>
      <c r="C5" s="40"/>
      <c r="D5" s="40" t="s">
        <v>1101</v>
      </c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34.5" customHeight="1" x14ac:dyDescent="0.25">
      <c r="A6" s="31" t="s">
        <v>1109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5.75" x14ac:dyDescent="0.25">
      <c r="A7" s="31" t="s">
        <v>1102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.75" x14ac:dyDescent="0.25">
      <c r="A8" s="31" t="s">
        <v>1103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5.75" x14ac:dyDescent="0.25">
      <c r="A9" s="31" t="s">
        <v>1104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.75" x14ac:dyDescent="0.25">
      <c r="A10" s="31" t="s">
        <v>1105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.75" x14ac:dyDescent="0.25">
      <c r="A11" s="31" t="s">
        <v>1106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42" customHeight="1" x14ac:dyDescent="0.25">
      <c r="A12" s="31" t="s">
        <v>1113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26.25" customHeight="1" x14ac:dyDescent="0.25">
      <c r="A13" s="31" t="s">
        <v>1110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43.5" customHeight="1" x14ac:dyDescent="0.25">
      <c r="A14" s="6" t="s">
        <v>0</v>
      </c>
      <c r="B14" s="6" t="s">
        <v>1</v>
      </c>
      <c r="C14" s="6" t="s">
        <v>2</v>
      </c>
      <c r="D14" s="6" t="s">
        <v>411</v>
      </c>
      <c r="E14" s="6" t="s">
        <v>3</v>
      </c>
      <c r="F14" s="6" t="s">
        <v>412</v>
      </c>
      <c r="G14" s="6" t="s">
        <v>413</v>
      </c>
      <c r="H14" s="6" t="s">
        <v>414</v>
      </c>
      <c r="I14" s="6" t="s">
        <v>415</v>
      </c>
      <c r="J14" s="6" t="s">
        <v>416</v>
      </c>
      <c r="K14" s="6" t="s">
        <v>417</v>
      </c>
    </row>
    <row r="15" spans="1:14" s="5" customFormat="1" ht="11.1" customHeight="1" x14ac:dyDescent="0.2">
      <c r="A15" s="4" t="s">
        <v>418</v>
      </c>
      <c r="B15" s="4" t="s">
        <v>419</v>
      </c>
      <c r="C15" s="4" t="s">
        <v>420</v>
      </c>
      <c r="D15" s="4" t="s">
        <v>421</v>
      </c>
      <c r="E15" s="4" t="s">
        <v>422</v>
      </c>
      <c r="F15" s="4" t="s">
        <v>423</v>
      </c>
      <c r="G15" s="4" t="s">
        <v>424</v>
      </c>
      <c r="H15" s="4" t="s">
        <v>425</v>
      </c>
      <c r="I15" s="4" t="s">
        <v>973</v>
      </c>
      <c r="J15" s="4" t="s">
        <v>466</v>
      </c>
      <c r="K15" s="4" t="s">
        <v>655</v>
      </c>
    </row>
    <row r="16" spans="1:14" s="5" customFormat="1" ht="25.5" customHeight="1" x14ac:dyDescent="0.25">
      <c r="A16" s="6" t="s">
        <v>776</v>
      </c>
      <c r="B16" s="6" t="s">
        <v>778</v>
      </c>
      <c r="C16" s="6" t="s">
        <v>777</v>
      </c>
      <c r="D16" s="6" t="s">
        <v>779</v>
      </c>
      <c r="E16" s="7" t="s">
        <v>427</v>
      </c>
      <c r="F16" s="3" t="s">
        <v>451</v>
      </c>
      <c r="G16" s="8">
        <v>16.75</v>
      </c>
      <c r="H16" s="8">
        <v>16.920000000000002</v>
      </c>
      <c r="I16" s="8">
        <v>17.09</v>
      </c>
      <c r="J16" s="8">
        <f>SUM(G16:I16)/3</f>
        <v>16.920000000000002</v>
      </c>
      <c r="K16" s="9">
        <f>F16*J16</f>
        <v>676.80000000000007</v>
      </c>
    </row>
    <row r="17" spans="1:11" s="10" customFormat="1" ht="31.5" x14ac:dyDescent="0.25">
      <c r="A17" s="6" t="s">
        <v>7</v>
      </c>
      <c r="B17" s="6" t="s">
        <v>8</v>
      </c>
      <c r="C17" s="6" t="s">
        <v>9</v>
      </c>
      <c r="D17" s="6" t="s">
        <v>426</v>
      </c>
      <c r="E17" s="7" t="s">
        <v>427</v>
      </c>
      <c r="F17" s="3" t="s">
        <v>436</v>
      </c>
      <c r="G17" s="8">
        <v>19.8</v>
      </c>
      <c r="H17" s="8">
        <v>20</v>
      </c>
      <c r="I17" s="8">
        <v>20.2</v>
      </c>
      <c r="J17" s="8">
        <f>SUM(G17:I17)/3</f>
        <v>20</v>
      </c>
      <c r="K17" s="9">
        <f t="shared" ref="K17:K55" si="0">F17*J17</f>
        <v>600</v>
      </c>
    </row>
    <row r="18" spans="1:11" s="10" customFormat="1" ht="63" x14ac:dyDescent="0.25">
      <c r="A18" s="6" t="s">
        <v>15</v>
      </c>
      <c r="B18" s="6" t="s">
        <v>16</v>
      </c>
      <c r="C18" s="6" t="s">
        <v>17</v>
      </c>
      <c r="D18" s="6" t="s">
        <v>429</v>
      </c>
      <c r="E18" s="7" t="s">
        <v>427</v>
      </c>
      <c r="F18" s="3" t="s">
        <v>430</v>
      </c>
      <c r="G18" s="8">
        <v>418</v>
      </c>
      <c r="H18" s="8">
        <v>422.18</v>
      </c>
      <c r="I18" s="8">
        <v>426.36</v>
      </c>
      <c r="J18" s="8">
        <f t="shared" ref="J18:J55" si="1">SUM(G18:I18)/3</f>
        <v>422.18</v>
      </c>
      <c r="K18" s="9">
        <f t="shared" si="0"/>
        <v>6754.88</v>
      </c>
    </row>
    <row r="19" spans="1:11" s="10" customFormat="1" ht="47.25" x14ac:dyDescent="0.25">
      <c r="A19" s="6" t="s">
        <v>46</v>
      </c>
      <c r="B19" s="6" t="s">
        <v>47</v>
      </c>
      <c r="C19" s="6" t="s">
        <v>47</v>
      </c>
      <c r="D19" s="6" t="s">
        <v>431</v>
      </c>
      <c r="E19" s="7" t="s">
        <v>427</v>
      </c>
      <c r="F19" s="3" t="s">
        <v>544</v>
      </c>
      <c r="G19" s="8">
        <v>34.78</v>
      </c>
      <c r="H19" s="8">
        <v>35.130000000000003</v>
      </c>
      <c r="I19" s="8">
        <v>35.479999999999997</v>
      </c>
      <c r="J19" s="8">
        <f t="shared" si="1"/>
        <v>35.129999999999995</v>
      </c>
      <c r="K19" s="9">
        <f t="shared" si="0"/>
        <v>5269.4999999999991</v>
      </c>
    </row>
    <row r="20" spans="1:11" s="10" customFormat="1" ht="78.75" x14ac:dyDescent="0.25">
      <c r="A20" s="6" t="s">
        <v>48</v>
      </c>
      <c r="B20" s="6" t="s">
        <v>49</v>
      </c>
      <c r="C20" s="6" t="s">
        <v>50</v>
      </c>
      <c r="D20" s="6" t="s">
        <v>602</v>
      </c>
      <c r="E20" s="7" t="s">
        <v>427</v>
      </c>
      <c r="F20" s="3" t="s">
        <v>428</v>
      </c>
      <c r="G20" s="8">
        <v>16.5</v>
      </c>
      <c r="H20" s="8">
        <v>16.670000000000002</v>
      </c>
      <c r="I20" s="8">
        <v>16.829999999999998</v>
      </c>
      <c r="J20" s="8">
        <f t="shared" si="1"/>
        <v>16.666666666666668</v>
      </c>
      <c r="K20" s="9">
        <f t="shared" si="0"/>
        <v>833.33333333333337</v>
      </c>
    </row>
    <row r="21" spans="1:11" s="10" customFormat="1" ht="31.5" x14ac:dyDescent="0.25">
      <c r="A21" s="6" t="s">
        <v>53</v>
      </c>
      <c r="B21" s="6" t="s">
        <v>54</v>
      </c>
      <c r="C21" s="6" t="s">
        <v>55</v>
      </c>
      <c r="D21" s="6" t="s">
        <v>435</v>
      </c>
      <c r="E21" s="7" t="s">
        <v>427</v>
      </c>
      <c r="F21" s="3" t="s">
        <v>544</v>
      </c>
      <c r="G21" s="8">
        <v>43.47</v>
      </c>
      <c r="H21" s="8">
        <v>43.9</v>
      </c>
      <c r="I21" s="8">
        <v>44.34</v>
      </c>
      <c r="J21" s="8">
        <f t="shared" si="1"/>
        <v>43.903333333333336</v>
      </c>
      <c r="K21" s="9">
        <f t="shared" si="0"/>
        <v>6585.5</v>
      </c>
    </row>
    <row r="22" spans="1:11" s="10" customFormat="1" ht="58.5" customHeight="1" x14ac:dyDescent="0.25">
      <c r="A22" s="6" t="s">
        <v>58</v>
      </c>
      <c r="B22" s="6" t="s">
        <v>59</v>
      </c>
      <c r="C22" s="6" t="s">
        <v>851</v>
      </c>
      <c r="D22" s="6" t="s">
        <v>603</v>
      </c>
      <c r="E22" s="7" t="s">
        <v>427</v>
      </c>
      <c r="F22" s="3" t="s">
        <v>428</v>
      </c>
      <c r="G22" s="8">
        <v>934.44</v>
      </c>
      <c r="H22" s="8">
        <v>943.78</v>
      </c>
      <c r="I22" s="8">
        <v>953.13</v>
      </c>
      <c r="J22" s="8">
        <f t="shared" si="1"/>
        <v>943.7833333333333</v>
      </c>
      <c r="K22" s="9">
        <f t="shared" si="0"/>
        <v>47189.166666666664</v>
      </c>
    </row>
    <row r="23" spans="1:11" s="10" customFormat="1" ht="31.5" x14ac:dyDescent="0.25">
      <c r="A23" s="6" t="s">
        <v>74</v>
      </c>
      <c r="B23" s="6" t="s">
        <v>75</v>
      </c>
      <c r="C23" s="6" t="s">
        <v>76</v>
      </c>
      <c r="D23" s="6" t="s">
        <v>437</v>
      </c>
      <c r="E23" s="7" t="s">
        <v>438</v>
      </c>
      <c r="F23" s="3" t="s">
        <v>604</v>
      </c>
      <c r="G23" s="8">
        <v>33.14</v>
      </c>
      <c r="H23" s="8">
        <v>33.47</v>
      </c>
      <c r="I23" s="8">
        <v>33.799999999999997</v>
      </c>
      <c r="J23" s="8">
        <f t="shared" si="1"/>
        <v>33.47</v>
      </c>
      <c r="K23" s="9">
        <f t="shared" si="0"/>
        <v>8367.5</v>
      </c>
    </row>
    <row r="24" spans="1:11" s="10" customFormat="1" ht="65.099999999999994" customHeight="1" x14ac:dyDescent="0.25">
      <c r="A24" s="6" t="s">
        <v>97</v>
      </c>
      <c r="B24" s="6" t="s">
        <v>98</v>
      </c>
      <c r="C24" s="6" t="s">
        <v>99</v>
      </c>
      <c r="D24" s="6" t="s">
        <v>440</v>
      </c>
      <c r="E24" s="7" t="s">
        <v>427</v>
      </c>
      <c r="F24" s="3" t="s">
        <v>448</v>
      </c>
      <c r="G24" s="8">
        <v>1974.74</v>
      </c>
      <c r="H24" s="8">
        <v>1994.49</v>
      </c>
      <c r="I24" s="8">
        <v>2014.23</v>
      </c>
      <c r="J24" s="8">
        <f t="shared" si="1"/>
        <v>1994.4866666666667</v>
      </c>
      <c r="K24" s="9">
        <f t="shared" si="0"/>
        <v>179503.8</v>
      </c>
    </row>
    <row r="25" spans="1:11" s="10" customFormat="1" ht="78.75" x14ac:dyDescent="0.25">
      <c r="A25" s="6" t="s">
        <v>789</v>
      </c>
      <c r="B25" s="6" t="s">
        <v>790</v>
      </c>
      <c r="C25" s="6" t="s">
        <v>791</v>
      </c>
      <c r="D25" s="6" t="s">
        <v>792</v>
      </c>
      <c r="E25" s="7" t="s">
        <v>427</v>
      </c>
      <c r="F25" s="3" t="s">
        <v>71</v>
      </c>
      <c r="G25" s="8">
        <v>1004.5</v>
      </c>
      <c r="H25" s="8">
        <v>1014.55</v>
      </c>
      <c r="I25" s="8">
        <v>1024.5899999999999</v>
      </c>
      <c r="J25" s="8">
        <f t="shared" si="1"/>
        <v>1014.5466666666666</v>
      </c>
      <c r="K25" s="9">
        <f t="shared" si="0"/>
        <v>20290.933333333334</v>
      </c>
    </row>
    <row r="26" spans="1:11" s="10" customFormat="1" ht="47.25" x14ac:dyDescent="0.25">
      <c r="A26" s="6" t="s">
        <v>113</v>
      </c>
      <c r="B26" s="6" t="s">
        <v>114</v>
      </c>
      <c r="C26" s="6" t="s">
        <v>115</v>
      </c>
      <c r="D26" s="6" t="s">
        <v>605</v>
      </c>
      <c r="E26" s="7" t="s">
        <v>427</v>
      </c>
      <c r="F26" s="3" t="s">
        <v>71</v>
      </c>
      <c r="G26" s="8">
        <v>553.64</v>
      </c>
      <c r="H26" s="8">
        <v>559.17999999999995</v>
      </c>
      <c r="I26" s="8">
        <v>564.71</v>
      </c>
      <c r="J26" s="8">
        <f t="shared" si="1"/>
        <v>559.17666666666662</v>
      </c>
      <c r="K26" s="9">
        <f t="shared" si="0"/>
        <v>11183.533333333333</v>
      </c>
    </row>
    <row r="27" spans="1:11" s="10" customFormat="1" ht="53.45" customHeight="1" x14ac:dyDescent="0.25">
      <c r="A27" s="6" t="s">
        <v>146</v>
      </c>
      <c r="B27" s="6" t="s">
        <v>147</v>
      </c>
      <c r="C27" s="6" t="s">
        <v>148</v>
      </c>
      <c r="D27" s="6" t="s">
        <v>441</v>
      </c>
      <c r="E27" s="7" t="s">
        <v>427</v>
      </c>
      <c r="F27" s="3" t="s">
        <v>71</v>
      </c>
      <c r="G27" s="8">
        <v>93.17</v>
      </c>
      <c r="H27" s="8">
        <v>94.1</v>
      </c>
      <c r="I27" s="8">
        <v>95.03</v>
      </c>
      <c r="J27" s="8">
        <f t="shared" si="1"/>
        <v>94.09999999999998</v>
      </c>
      <c r="K27" s="9">
        <f t="shared" si="0"/>
        <v>1881.9999999999995</v>
      </c>
    </row>
    <row r="28" spans="1:11" s="10" customFormat="1" ht="40.5" customHeight="1" x14ac:dyDescent="0.25">
      <c r="A28" s="6" t="s">
        <v>48</v>
      </c>
      <c r="B28" s="6" t="s">
        <v>158</v>
      </c>
      <c r="C28" s="6" t="s">
        <v>158</v>
      </c>
      <c r="D28" s="6" t="s">
        <v>606</v>
      </c>
      <c r="E28" s="7" t="s">
        <v>438</v>
      </c>
      <c r="F28" s="3" t="s">
        <v>442</v>
      </c>
      <c r="G28" s="8">
        <v>247.5</v>
      </c>
      <c r="H28" s="8">
        <v>249.98</v>
      </c>
      <c r="I28" s="8">
        <v>252.45</v>
      </c>
      <c r="J28" s="8">
        <f t="shared" si="1"/>
        <v>249.97666666666669</v>
      </c>
      <c r="K28" s="9">
        <f t="shared" si="0"/>
        <v>16248.483333333335</v>
      </c>
    </row>
    <row r="29" spans="1:11" s="10" customFormat="1" ht="78.75" x14ac:dyDescent="0.25">
      <c r="A29" s="6" t="s">
        <v>159</v>
      </c>
      <c r="B29" s="6" t="s">
        <v>160</v>
      </c>
      <c r="C29" s="6" t="s">
        <v>161</v>
      </c>
      <c r="D29" s="6" t="s">
        <v>444</v>
      </c>
      <c r="E29" s="7" t="s">
        <v>427</v>
      </c>
      <c r="F29" s="3" t="s">
        <v>512</v>
      </c>
      <c r="G29" s="8">
        <v>313.5</v>
      </c>
      <c r="H29" s="8">
        <v>316.64</v>
      </c>
      <c r="I29" s="8">
        <v>319.77</v>
      </c>
      <c r="J29" s="8">
        <f t="shared" si="1"/>
        <v>316.63666666666666</v>
      </c>
      <c r="K29" s="9">
        <f t="shared" si="0"/>
        <v>31663.666666666664</v>
      </c>
    </row>
    <row r="30" spans="1:11" s="10" customFormat="1" ht="63" x14ac:dyDescent="0.25">
      <c r="A30" s="6" t="s">
        <v>165</v>
      </c>
      <c r="B30" s="6" t="s">
        <v>166</v>
      </c>
      <c r="C30" s="6" t="s">
        <v>167</v>
      </c>
      <c r="D30" s="6" t="s">
        <v>445</v>
      </c>
      <c r="E30" s="7" t="s">
        <v>427</v>
      </c>
      <c r="F30" s="3" t="s">
        <v>544</v>
      </c>
      <c r="G30" s="8">
        <v>582.84</v>
      </c>
      <c r="H30" s="8">
        <v>588.66999999999996</v>
      </c>
      <c r="I30" s="8">
        <v>594.5</v>
      </c>
      <c r="J30" s="8">
        <f t="shared" si="1"/>
        <v>588.66999999999996</v>
      </c>
      <c r="K30" s="9">
        <f t="shared" si="0"/>
        <v>88300.5</v>
      </c>
    </row>
    <row r="31" spans="1:11" s="10" customFormat="1" ht="81.599999999999994" customHeight="1" x14ac:dyDescent="0.25">
      <c r="A31" s="6" t="s">
        <v>183</v>
      </c>
      <c r="B31" s="6" t="s">
        <v>184</v>
      </c>
      <c r="C31" s="6" t="s">
        <v>185</v>
      </c>
      <c r="D31" s="6" t="s">
        <v>447</v>
      </c>
      <c r="E31" s="7" t="s">
        <v>427</v>
      </c>
      <c r="F31" s="3" t="s">
        <v>448</v>
      </c>
      <c r="G31" s="8">
        <v>141.80000000000001</v>
      </c>
      <c r="H31" s="8">
        <v>143.22</v>
      </c>
      <c r="I31" s="8">
        <v>144.63999999999999</v>
      </c>
      <c r="J31" s="8">
        <f t="shared" si="1"/>
        <v>143.22</v>
      </c>
      <c r="K31" s="9">
        <f t="shared" si="0"/>
        <v>12889.8</v>
      </c>
    </row>
    <row r="32" spans="1:11" s="10" customFormat="1" ht="24.6" customHeight="1" x14ac:dyDescent="0.25">
      <c r="A32" s="6" t="s">
        <v>202</v>
      </c>
      <c r="B32" s="6" t="s">
        <v>203</v>
      </c>
      <c r="C32" s="6" t="s">
        <v>203</v>
      </c>
      <c r="D32" s="6" t="s">
        <v>607</v>
      </c>
      <c r="E32" s="7" t="s">
        <v>427</v>
      </c>
      <c r="F32" s="3" t="s">
        <v>418</v>
      </c>
      <c r="G32" s="8">
        <v>86.9</v>
      </c>
      <c r="H32" s="8">
        <v>87.77</v>
      </c>
      <c r="I32" s="8">
        <v>88.64</v>
      </c>
      <c r="J32" s="8">
        <f t="shared" si="1"/>
        <v>87.77</v>
      </c>
      <c r="K32" s="9">
        <f t="shared" si="0"/>
        <v>87.77</v>
      </c>
    </row>
    <row r="33" spans="1:11" s="10" customFormat="1" ht="15.75" x14ac:dyDescent="0.25">
      <c r="A33" s="6" t="s">
        <v>210</v>
      </c>
      <c r="B33" s="6" t="s">
        <v>211</v>
      </c>
      <c r="C33" s="6" t="s">
        <v>212</v>
      </c>
      <c r="D33" s="6" t="s">
        <v>433</v>
      </c>
      <c r="E33" s="7" t="s">
        <v>427</v>
      </c>
      <c r="F33" s="3" t="s">
        <v>436</v>
      </c>
      <c r="G33" s="8">
        <v>365.2</v>
      </c>
      <c r="H33" s="8">
        <v>368.85</v>
      </c>
      <c r="I33" s="8">
        <v>372.5</v>
      </c>
      <c r="J33" s="8">
        <f t="shared" si="1"/>
        <v>368.84999999999997</v>
      </c>
      <c r="K33" s="9">
        <f t="shared" si="0"/>
        <v>11065.499999999998</v>
      </c>
    </row>
    <row r="34" spans="1:11" s="10" customFormat="1" ht="31.5" x14ac:dyDescent="0.25">
      <c r="A34" s="6" t="s">
        <v>216</v>
      </c>
      <c r="B34" s="6" t="s">
        <v>217</v>
      </c>
      <c r="C34" s="6" t="s">
        <v>218</v>
      </c>
      <c r="D34" s="6" t="s">
        <v>450</v>
      </c>
      <c r="E34" s="7" t="s">
        <v>427</v>
      </c>
      <c r="F34" s="3" t="s">
        <v>451</v>
      </c>
      <c r="G34" s="8">
        <v>241.23</v>
      </c>
      <c r="H34" s="8">
        <v>243.64</v>
      </c>
      <c r="I34" s="8">
        <v>246.05</v>
      </c>
      <c r="J34" s="8">
        <f t="shared" si="1"/>
        <v>243.64000000000001</v>
      </c>
      <c r="K34" s="9">
        <f t="shared" si="0"/>
        <v>9745.6</v>
      </c>
    </row>
    <row r="35" spans="1:11" s="10" customFormat="1" ht="63" x14ac:dyDescent="0.25">
      <c r="A35" s="6" t="s">
        <v>232</v>
      </c>
      <c r="B35" s="6" t="s">
        <v>166</v>
      </c>
      <c r="C35" s="6" t="s">
        <v>233</v>
      </c>
      <c r="D35" s="6" t="s">
        <v>445</v>
      </c>
      <c r="E35" s="7" t="s">
        <v>427</v>
      </c>
      <c r="F35" s="3" t="s">
        <v>512</v>
      </c>
      <c r="G35" s="8">
        <v>1086.3399999999999</v>
      </c>
      <c r="H35" s="8">
        <v>1097.2</v>
      </c>
      <c r="I35" s="8">
        <v>1108.07</v>
      </c>
      <c r="J35" s="8">
        <f t="shared" si="1"/>
        <v>1097.2033333333331</v>
      </c>
      <c r="K35" s="9">
        <f t="shared" si="0"/>
        <v>109720.33333333331</v>
      </c>
    </row>
    <row r="36" spans="1:11" s="10" customFormat="1" ht="15.75" x14ac:dyDescent="0.25">
      <c r="A36" s="6" t="s">
        <v>826</v>
      </c>
      <c r="B36" s="6" t="s">
        <v>264</v>
      </c>
      <c r="C36" s="6" t="s">
        <v>265</v>
      </c>
      <c r="D36" s="6" t="s">
        <v>827</v>
      </c>
      <c r="E36" s="7" t="s">
        <v>427</v>
      </c>
      <c r="F36" s="3" t="s">
        <v>828</v>
      </c>
      <c r="G36" s="8">
        <v>107.35</v>
      </c>
      <c r="H36" s="8">
        <v>108.42</v>
      </c>
      <c r="I36" s="8">
        <v>109.5</v>
      </c>
      <c r="J36" s="8">
        <f t="shared" si="1"/>
        <v>108.42333333333333</v>
      </c>
      <c r="K36" s="9">
        <f t="shared" si="0"/>
        <v>13661.34</v>
      </c>
    </row>
    <row r="37" spans="1:11" s="10" customFormat="1" ht="47.25" x14ac:dyDescent="0.25">
      <c r="A37" s="6" t="s">
        <v>273</v>
      </c>
      <c r="B37" s="6" t="s">
        <v>274</v>
      </c>
      <c r="C37" s="6" t="s">
        <v>274</v>
      </c>
      <c r="D37" s="6" t="s">
        <v>452</v>
      </c>
      <c r="E37" s="7" t="s">
        <v>438</v>
      </c>
      <c r="F37" s="3" t="s">
        <v>528</v>
      </c>
      <c r="G37" s="8">
        <v>150.82</v>
      </c>
      <c r="H37" s="8">
        <v>152.33000000000001</v>
      </c>
      <c r="I37" s="8">
        <v>153.84</v>
      </c>
      <c r="J37" s="8">
        <f t="shared" si="1"/>
        <v>152.33000000000001</v>
      </c>
      <c r="K37" s="9">
        <f t="shared" si="0"/>
        <v>152330</v>
      </c>
    </row>
    <row r="38" spans="1:11" s="10" customFormat="1" ht="31.5" x14ac:dyDescent="0.25">
      <c r="A38" s="6" t="s">
        <v>273</v>
      </c>
      <c r="B38" s="6" t="s">
        <v>274</v>
      </c>
      <c r="C38" s="6" t="s">
        <v>274</v>
      </c>
      <c r="D38" s="6" t="s">
        <v>454</v>
      </c>
      <c r="E38" s="7" t="s">
        <v>427</v>
      </c>
      <c r="F38" s="3" t="s">
        <v>443</v>
      </c>
      <c r="G38" s="8">
        <v>27.46</v>
      </c>
      <c r="H38" s="8">
        <v>27.73</v>
      </c>
      <c r="I38" s="8">
        <v>28.01</v>
      </c>
      <c r="J38" s="8">
        <f t="shared" si="1"/>
        <v>27.733333333333334</v>
      </c>
      <c r="K38" s="9">
        <f t="shared" si="0"/>
        <v>5546.666666666667</v>
      </c>
    </row>
    <row r="39" spans="1:11" s="10" customFormat="1" ht="47.25" x14ac:dyDescent="0.25">
      <c r="A39" s="6" t="s">
        <v>273</v>
      </c>
      <c r="B39" s="6" t="s">
        <v>274</v>
      </c>
      <c r="C39" s="6" t="s">
        <v>275</v>
      </c>
      <c r="D39" s="6" t="s">
        <v>829</v>
      </c>
      <c r="E39" s="7" t="s">
        <v>438</v>
      </c>
      <c r="F39" s="3" t="s">
        <v>453</v>
      </c>
      <c r="G39" s="8">
        <v>148.69</v>
      </c>
      <c r="H39" s="8">
        <v>150.18</v>
      </c>
      <c r="I39" s="8">
        <v>151.66</v>
      </c>
      <c r="J39" s="8">
        <f t="shared" si="1"/>
        <v>150.17666666666665</v>
      </c>
      <c r="K39" s="9">
        <f t="shared" si="0"/>
        <v>90105.999999999985</v>
      </c>
    </row>
    <row r="40" spans="1:11" s="10" customFormat="1" ht="78.75" x14ac:dyDescent="0.25">
      <c r="A40" s="6" t="s">
        <v>48</v>
      </c>
      <c r="B40" s="6" t="s">
        <v>49</v>
      </c>
      <c r="C40" s="6" t="s">
        <v>278</v>
      </c>
      <c r="D40" s="6" t="s">
        <v>455</v>
      </c>
      <c r="E40" s="7" t="s">
        <v>427</v>
      </c>
      <c r="F40" s="3" t="s">
        <v>490</v>
      </c>
      <c r="G40" s="8">
        <v>146.74</v>
      </c>
      <c r="H40" s="8">
        <v>148.21</v>
      </c>
      <c r="I40" s="8">
        <v>149.66999999999999</v>
      </c>
      <c r="J40" s="8">
        <f t="shared" si="1"/>
        <v>148.20666666666668</v>
      </c>
      <c r="K40" s="9">
        <f t="shared" si="0"/>
        <v>44462</v>
      </c>
    </row>
    <row r="41" spans="1:11" s="10" customFormat="1" ht="31.5" x14ac:dyDescent="0.25">
      <c r="A41" s="6" t="s">
        <v>279</v>
      </c>
      <c r="B41" s="6" t="s">
        <v>280</v>
      </c>
      <c r="C41" s="6" t="s">
        <v>278</v>
      </c>
      <c r="D41" s="6" t="s">
        <v>456</v>
      </c>
      <c r="E41" s="7" t="s">
        <v>427</v>
      </c>
      <c r="F41" s="3" t="s">
        <v>457</v>
      </c>
      <c r="G41" s="8">
        <v>163.15</v>
      </c>
      <c r="H41" s="8">
        <v>164.78</v>
      </c>
      <c r="I41" s="8">
        <v>166.41</v>
      </c>
      <c r="J41" s="8">
        <f t="shared" si="1"/>
        <v>164.78</v>
      </c>
      <c r="K41" s="9">
        <f t="shared" si="0"/>
        <v>4119.5</v>
      </c>
    </row>
    <row r="42" spans="1:11" s="10" customFormat="1" ht="31.5" x14ac:dyDescent="0.25">
      <c r="A42" s="6" t="s">
        <v>289</v>
      </c>
      <c r="B42" s="6" t="s">
        <v>290</v>
      </c>
      <c r="C42" s="6" t="s">
        <v>290</v>
      </c>
      <c r="D42" s="6" t="s">
        <v>458</v>
      </c>
      <c r="E42" s="7" t="s">
        <v>427</v>
      </c>
      <c r="F42" s="3" t="s">
        <v>432</v>
      </c>
      <c r="G42" s="8">
        <v>28.6</v>
      </c>
      <c r="H42" s="8">
        <v>28.89</v>
      </c>
      <c r="I42" s="8">
        <v>29.17</v>
      </c>
      <c r="J42" s="8">
        <f t="shared" si="1"/>
        <v>28.886666666666667</v>
      </c>
      <c r="K42" s="9">
        <f t="shared" si="0"/>
        <v>3466.4</v>
      </c>
    </row>
    <row r="43" spans="1:11" s="10" customFormat="1" ht="63" x14ac:dyDescent="0.25">
      <c r="A43" s="6" t="s">
        <v>291</v>
      </c>
      <c r="B43" s="6" t="s">
        <v>292</v>
      </c>
      <c r="C43" s="6" t="s">
        <v>293</v>
      </c>
      <c r="D43" s="6" t="s">
        <v>459</v>
      </c>
      <c r="E43" s="7" t="s">
        <v>427</v>
      </c>
      <c r="F43" s="3" t="s">
        <v>608</v>
      </c>
      <c r="G43" s="8">
        <v>72.31</v>
      </c>
      <c r="H43" s="8">
        <v>73.03</v>
      </c>
      <c r="I43" s="8">
        <v>73.760000000000005</v>
      </c>
      <c r="J43" s="8">
        <f t="shared" si="1"/>
        <v>73.033333333333346</v>
      </c>
      <c r="K43" s="9">
        <f t="shared" si="0"/>
        <v>6207.8333333333339</v>
      </c>
    </row>
    <row r="44" spans="1:11" s="10" customFormat="1" ht="63" x14ac:dyDescent="0.25">
      <c r="A44" s="6" t="s">
        <v>309</v>
      </c>
      <c r="B44" s="6" t="s">
        <v>460</v>
      </c>
      <c r="C44" s="6" t="s">
        <v>310</v>
      </c>
      <c r="D44" s="6" t="s">
        <v>461</v>
      </c>
      <c r="E44" s="7" t="s">
        <v>427</v>
      </c>
      <c r="F44" s="3" t="s">
        <v>544</v>
      </c>
      <c r="G44" s="8">
        <v>462</v>
      </c>
      <c r="H44" s="8">
        <v>466.62</v>
      </c>
      <c r="I44" s="8">
        <v>471.24</v>
      </c>
      <c r="J44" s="8">
        <f t="shared" si="1"/>
        <v>466.62000000000006</v>
      </c>
      <c r="K44" s="9">
        <f t="shared" si="0"/>
        <v>69993.000000000015</v>
      </c>
    </row>
    <row r="45" spans="1:11" s="10" customFormat="1" ht="15.75" x14ac:dyDescent="0.25">
      <c r="A45" s="6" t="s">
        <v>316</v>
      </c>
      <c r="B45" s="6" t="s">
        <v>317</v>
      </c>
      <c r="C45" s="6" t="s">
        <v>318</v>
      </c>
      <c r="D45" s="6" t="s">
        <v>462</v>
      </c>
      <c r="E45" s="7" t="s">
        <v>427</v>
      </c>
      <c r="F45" s="3" t="s">
        <v>423</v>
      </c>
      <c r="G45" s="8">
        <v>543.4</v>
      </c>
      <c r="H45" s="8">
        <v>548.83000000000004</v>
      </c>
      <c r="I45" s="8">
        <v>554.27</v>
      </c>
      <c r="J45" s="8">
        <f t="shared" si="1"/>
        <v>548.83333333333337</v>
      </c>
      <c r="K45" s="9">
        <f t="shared" si="0"/>
        <v>3293</v>
      </c>
    </row>
    <row r="46" spans="1:11" s="10" customFormat="1" ht="47.25" x14ac:dyDescent="0.25">
      <c r="A46" s="6" t="s">
        <v>322</v>
      </c>
      <c r="B46" s="6" t="s">
        <v>323</v>
      </c>
      <c r="C46" s="6" t="s">
        <v>324</v>
      </c>
      <c r="D46" s="6" t="s">
        <v>464</v>
      </c>
      <c r="E46" s="7" t="s">
        <v>427</v>
      </c>
      <c r="F46" s="3" t="s">
        <v>466</v>
      </c>
      <c r="G46" s="8">
        <v>24.18</v>
      </c>
      <c r="H46" s="8">
        <v>24.42</v>
      </c>
      <c r="I46" s="8">
        <v>24.66</v>
      </c>
      <c r="J46" s="8">
        <f t="shared" si="1"/>
        <v>24.42</v>
      </c>
      <c r="K46" s="9">
        <f t="shared" si="0"/>
        <v>244.20000000000002</v>
      </c>
    </row>
    <row r="47" spans="1:11" s="10" customFormat="1" ht="47.25" x14ac:dyDescent="0.25">
      <c r="A47" s="6" t="s">
        <v>341</v>
      </c>
      <c r="B47" s="6" t="s">
        <v>342</v>
      </c>
      <c r="C47" s="6" t="s">
        <v>343</v>
      </c>
      <c r="D47" s="3" t="s">
        <v>465</v>
      </c>
      <c r="E47" s="7" t="s">
        <v>427</v>
      </c>
      <c r="F47" s="3" t="s">
        <v>466</v>
      </c>
      <c r="G47" s="8">
        <v>28.81</v>
      </c>
      <c r="H47" s="8">
        <v>29.1</v>
      </c>
      <c r="I47" s="8">
        <v>29.39</v>
      </c>
      <c r="J47" s="8">
        <f t="shared" si="1"/>
        <v>29.099999999999998</v>
      </c>
      <c r="K47" s="9">
        <f t="shared" si="0"/>
        <v>291</v>
      </c>
    </row>
    <row r="48" spans="1:11" s="10" customFormat="1" ht="47.25" x14ac:dyDescent="0.25">
      <c r="A48" s="6" t="s">
        <v>349</v>
      </c>
      <c r="B48" s="6" t="s">
        <v>350</v>
      </c>
      <c r="C48" s="6" t="s">
        <v>351</v>
      </c>
      <c r="D48" s="6" t="s">
        <v>467</v>
      </c>
      <c r="E48" s="7" t="s">
        <v>427</v>
      </c>
      <c r="F48" s="3" t="s">
        <v>71</v>
      </c>
      <c r="G48" s="8">
        <v>4.4800000000000004</v>
      </c>
      <c r="H48" s="8">
        <v>4.5199999999999996</v>
      </c>
      <c r="I48" s="8">
        <v>4.57</v>
      </c>
      <c r="J48" s="8">
        <f t="shared" si="1"/>
        <v>4.5233333333333334</v>
      </c>
      <c r="K48" s="9">
        <f t="shared" si="0"/>
        <v>90.466666666666669</v>
      </c>
    </row>
    <row r="49" spans="1:11" s="10" customFormat="1" ht="31.5" customHeight="1" x14ac:dyDescent="0.25">
      <c r="A49" s="6" t="s">
        <v>352</v>
      </c>
      <c r="B49" s="6" t="s">
        <v>353</v>
      </c>
      <c r="C49" s="6" t="s">
        <v>354</v>
      </c>
      <c r="D49" s="6" t="s">
        <v>609</v>
      </c>
      <c r="E49" s="7" t="s">
        <v>427</v>
      </c>
      <c r="F49" s="3" t="s">
        <v>466</v>
      </c>
      <c r="G49" s="8">
        <v>158.03</v>
      </c>
      <c r="H49" s="8">
        <v>159.61000000000001</v>
      </c>
      <c r="I49" s="8">
        <v>161.19</v>
      </c>
      <c r="J49" s="8">
        <f t="shared" si="1"/>
        <v>159.60999999999999</v>
      </c>
      <c r="K49" s="9">
        <f t="shared" si="0"/>
        <v>1596.1</v>
      </c>
    </row>
    <row r="50" spans="1:11" s="10" customFormat="1" ht="24.6" customHeight="1" x14ac:dyDescent="0.25">
      <c r="A50" s="6" t="s">
        <v>355</v>
      </c>
      <c r="B50" s="6" t="s">
        <v>274</v>
      </c>
      <c r="C50" s="6" t="s">
        <v>356</v>
      </c>
      <c r="D50" s="6" t="s">
        <v>468</v>
      </c>
      <c r="E50" s="7" t="s">
        <v>427</v>
      </c>
      <c r="F50" s="3" t="s">
        <v>422</v>
      </c>
      <c r="G50" s="8">
        <v>223.95</v>
      </c>
      <c r="H50" s="8">
        <v>226.19</v>
      </c>
      <c r="I50" s="8">
        <v>228.43</v>
      </c>
      <c r="J50" s="8">
        <f t="shared" si="1"/>
        <v>226.18999999999997</v>
      </c>
      <c r="K50" s="9">
        <f t="shared" si="0"/>
        <v>1130.9499999999998</v>
      </c>
    </row>
    <row r="51" spans="1:11" s="10" customFormat="1" ht="15.75" x14ac:dyDescent="0.25">
      <c r="A51" s="6" t="s">
        <v>363</v>
      </c>
      <c r="B51" s="6" t="s">
        <v>364</v>
      </c>
      <c r="C51" s="6" t="s">
        <v>364</v>
      </c>
      <c r="D51" s="6" t="s">
        <v>469</v>
      </c>
      <c r="E51" s="7" t="s">
        <v>427</v>
      </c>
      <c r="F51" s="3" t="s">
        <v>466</v>
      </c>
      <c r="G51" s="8">
        <v>271.7</v>
      </c>
      <c r="H51" s="8">
        <v>274.42</v>
      </c>
      <c r="I51" s="8">
        <v>277.13</v>
      </c>
      <c r="J51" s="8">
        <f t="shared" si="1"/>
        <v>274.41666666666669</v>
      </c>
      <c r="K51" s="9">
        <f t="shared" si="0"/>
        <v>2744.166666666667</v>
      </c>
    </row>
    <row r="52" spans="1:11" s="10" customFormat="1" ht="47.25" x14ac:dyDescent="0.25">
      <c r="A52" s="6" t="s">
        <v>371</v>
      </c>
      <c r="B52" s="6" t="s">
        <v>372</v>
      </c>
      <c r="C52" s="6" t="s">
        <v>373</v>
      </c>
      <c r="D52" s="6" t="s">
        <v>470</v>
      </c>
      <c r="E52" s="7" t="s">
        <v>427</v>
      </c>
      <c r="F52" s="3" t="s">
        <v>466</v>
      </c>
      <c r="G52" s="8">
        <v>504.02</v>
      </c>
      <c r="H52" s="8">
        <v>509.06</v>
      </c>
      <c r="I52" s="8">
        <v>514.1</v>
      </c>
      <c r="J52" s="8">
        <f t="shared" si="1"/>
        <v>509.05999999999995</v>
      </c>
      <c r="K52" s="9">
        <f t="shared" si="0"/>
        <v>5090.5999999999995</v>
      </c>
    </row>
    <row r="53" spans="1:11" s="10" customFormat="1" ht="31.5" x14ac:dyDescent="0.25">
      <c r="A53" s="6" t="s">
        <v>380</v>
      </c>
      <c r="B53" s="6" t="s">
        <v>381</v>
      </c>
      <c r="C53" s="6" t="s">
        <v>382</v>
      </c>
      <c r="D53" s="6" t="s">
        <v>610</v>
      </c>
      <c r="E53" s="7" t="s">
        <v>427</v>
      </c>
      <c r="F53" s="3" t="s">
        <v>611</v>
      </c>
      <c r="G53" s="8">
        <v>253.26</v>
      </c>
      <c r="H53" s="8">
        <v>255.79</v>
      </c>
      <c r="I53" s="8">
        <v>258.33</v>
      </c>
      <c r="J53" s="8">
        <f t="shared" si="1"/>
        <v>255.79333333333329</v>
      </c>
      <c r="K53" s="9">
        <f t="shared" si="0"/>
        <v>127896.66666666664</v>
      </c>
    </row>
    <row r="54" spans="1:11" s="10" customFormat="1" ht="47.25" x14ac:dyDescent="0.25">
      <c r="A54" s="6" t="s">
        <v>405</v>
      </c>
      <c r="B54" s="6" t="s">
        <v>406</v>
      </c>
      <c r="C54" s="6" t="s">
        <v>407</v>
      </c>
      <c r="D54" s="6" t="s">
        <v>472</v>
      </c>
      <c r="E54" s="7" t="s">
        <v>427</v>
      </c>
      <c r="F54" s="3" t="s">
        <v>428</v>
      </c>
      <c r="G54" s="8">
        <v>1695</v>
      </c>
      <c r="H54" s="8">
        <v>1711.95</v>
      </c>
      <c r="I54" s="8">
        <v>1626.9</v>
      </c>
      <c r="J54" s="8">
        <f t="shared" si="1"/>
        <v>1677.95</v>
      </c>
      <c r="K54" s="9">
        <f t="shared" si="0"/>
        <v>83897.5</v>
      </c>
    </row>
    <row r="55" spans="1:11" s="10" customFormat="1" ht="31.5" x14ac:dyDescent="0.25">
      <c r="A55" s="6" t="s">
        <v>405</v>
      </c>
      <c r="B55" s="6" t="s">
        <v>406</v>
      </c>
      <c r="C55" s="6" t="s">
        <v>407</v>
      </c>
      <c r="D55" s="6" t="s">
        <v>473</v>
      </c>
      <c r="E55" s="7" t="s">
        <v>427</v>
      </c>
      <c r="F55" s="3" t="s">
        <v>419</v>
      </c>
      <c r="G55" s="8">
        <v>642.77</v>
      </c>
      <c r="H55" s="8">
        <v>649.20000000000005</v>
      </c>
      <c r="I55" s="8">
        <v>655.63</v>
      </c>
      <c r="J55" s="8">
        <f t="shared" si="1"/>
        <v>649.19999999999993</v>
      </c>
      <c r="K55" s="9">
        <f t="shared" si="0"/>
        <v>1298.3999999999999</v>
      </c>
    </row>
    <row r="56" spans="1:11" s="10" customFormat="1" ht="15.75" customHeight="1" x14ac:dyDescent="0.25">
      <c r="A56" s="6" t="s">
        <v>13</v>
      </c>
      <c r="B56" s="6" t="s">
        <v>474</v>
      </c>
      <c r="C56" s="6" t="s">
        <v>14</v>
      </c>
      <c r="D56" s="6" t="s">
        <v>475</v>
      </c>
      <c r="E56" s="12" t="s">
        <v>427</v>
      </c>
      <c r="F56" s="3" t="s">
        <v>512</v>
      </c>
      <c r="G56" s="8">
        <v>750.2</v>
      </c>
      <c r="H56" s="8">
        <v>757.7</v>
      </c>
      <c r="I56" s="8">
        <v>765.2</v>
      </c>
      <c r="J56" s="22">
        <f t="shared" ref="J56:J91" si="2">SUM(G56+H56+I56)/3</f>
        <v>757.70000000000016</v>
      </c>
      <c r="K56" s="8">
        <f>F56*J56</f>
        <v>75770.000000000015</v>
      </c>
    </row>
    <row r="57" spans="1:11" s="10" customFormat="1" ht="31.5" x14ac:dyDescent="0.25">
      <c r="A57" s="6" t="s">
        <v>13</v>
      </c>
      <c r="B57" s="6" t="s">
        <v>474</v>
      </c>
      <c r="C57" s="6" t="s">
        <v>14</v>
      </c>
      <c r="D57" s="6" t="s">
        <v>476</v>
      </c>
      <c r="E57" s="12" t="s">
        <v>427</v>
      </c>
      <c r="F57" s="3" t="s">
        <v>436</v>
      </c>
      <c r="G57" s="8">
        <v>1933.8</v>
      </c>
      <c r="H57" s="8">
        <v>1953.14</v>
      </c>
      <c r="I57" s="8">
        <v>1972.48</v>
      </c>
      <c r="J57" s="22">
        <f t="shared" si="2"/>
        <v>1953.14</v>
      </c>
      <c r="K57" s="8">
        <f t="shared" ref="K57:K91" si="3">F57*J57</f>
        <v>58594.200000000004</v>
      </c>
    </row>
    <row r="58" spans="1:11" s="10" customFormat="1" ht="31.5" x14ac:dyDescent="0.25">
      <c r="A58" s="6" t="s">
        <v>18</v>
      </c>
      <c r="B58" s="6" t="s">
        <v>19</v>
      </c>
      <c r="C58" s="6" t="s">
        <v>20</v>
      </c>
      <c r="D58" s="6" t="s">
        <v>477</v>
      </c>
      <c r="E58" s="12" t="s">
        <v>438</v>
      </c>
      <c r="F58" s="3" t="s">
        <v>71</v>
      </c>
      <c r="G58" s="8">
        <v>5200.8</v>
      </c>
      <c r="H58" s="8">
        <v>5252.81</v>
      </c>
      <c r="I58" s="8">
        <v>5304.82</v>
      </c>
      <c r="J58" s="22">
        <f t="shared" si="2"/>
        <v>5252.81</v>
      </c>
      <c r="K58" s="8">
        <f t="shared" si="3"/>
        <v>105056.20000000001</v>
      </c>
    </row>
    <row r="59" spans="1:11" s="10" customFormat="1" ht="63" x14ac:dyDescent="0.25">
      <c r="A59" s="6" t="s">
        <v>23</v>
      </c>
      <c r="B59" s="6" t="s">
        <v>24</v>
      </c>
      <c r="C59" s="6" t="s">
        <v>25</v>
      </c>
      <c r="D59" s="6" t="s">
        <v>612</v>
      </c>
      <c r="E59" s="12" t="s">
        <v>427</v>
      </c>
      <c r="F59" s="3" t="s">
        <v>451</v>
      </c>
      <c r="G59" s="8">
        <v>4415.1899999999996</v>
      </c>
      <c r="H59" s="8">
        <v>4459.34</v>
      </c>
      <c r="I59" s="8">
        <v>4503.49</v>
      </c>
      <c r="J59" s="22">
        <f t="shared" si="2"/>
        <v>4459.3399999999992</v>
      </c>
      <c r="K59" s="8">
        <f t="shared" si="3"/>
        <v>178373.59999999998</v>
      </c>
    </row>
    <row r="60" spans="1:11" s="10" customFormat="1" ht="31.5" x14ac:dyDescent="0.25">
      <c r="A60" s="6" t="s">
        <v>26</v>
      </c>
      <c r="B60" s="6" t="s">
        <v>27</v>
      </c>
      <c r="C60" s="6" t="s">
        <v>27</v>
      </c>
      <c r="D60" s="6" t="s">
        <v>613</v>
      </c>
      <c r="E60" s="12" t="s">
        <v>427</v>
      </c>
      <c r="F60" s="3" t="s">
        <v>443</v>
      </c>
      <c r="G60" s="8">
        <v>92.13</v>
      </c>
      <c r="H60" s="8">
        <v>93.05</v>
      </c>
      <c r="I60" s="8">
        <v>93.97</v>
      </c>
      <c r="J60" s="22">
        <f t="shared" si="2"/>
        <v>93.05</v>
      </c>
      <c r="K60" s="8">
        <f t="shared" si="3"/>
        <v>18610</v>
      </c>
    </row>
    <row r="61" spans="1:11" s="10" customFormat="1" ht="78.75" x14ac:dyDescent="0.25">
      <c r="A61" s="6" t="s">
        <v>80</v>
      </c>
      <c r="B61" s="6" t="s">
        <v>81</v>
      </c>
      <c r="C61" s="6" t="s">
        <v>82</v>
      </c>
      <c r="D61" s="6" t="s">
        <v>478</v>
      </c>
      <c r="E61" s="12" t="s">
        <v>427</v>
      </c>
      <c r="F61" s="3" t="s">
        <v>71</v>
      </c>
      <c r="G61" s="8">
        <v>4342.8900000000003</v>
      </c>
      <c r="H61" s="8">
        <v>4386.32</v>
      </c>
      <c r="I61" s="8">
        <v>4429.75</v>
      </c>
      <c r="J61" s="22">
        <f t="shared" si="2"/>
        <v>4386.32</v>
      </c>
      <c r="K61" s="8">
        <f t="shared" si="3"/>
        <v>87726.399999999994</v>
      </c>
    </row>
    <row r="62" spans="1:11" s="10" customFormat="1" ht="47.25" x14ac:dyDescent="0.25">
      <c r="A62" s="6" t="s">
        <v>88</v>
      </c>
      <c r="B62" s="6" t="s">
        <v>89</v>
      </c>
      <c r="C62" s="6" t="s">
        <v>90</v>
      </c>
      <c r="D62" s="6" t="s">
        <v>479</v>
      </c>
      <c r="E62" s="12" t="s">
        <v>427</v>
      </c>
      <c r="F62" s="3" t="s">
        <v>443</v>
      </c>
      <c r="G62" s="8">
        <v>40.369999999999997</v>
      </c>
      <c r="H62" s="8">
        <v>40.770000000000003</v>
      </c>
      <c r="I62" s="8">
        <v>41.18</v>
      </c>
      <c r="J62" s="22">
        <f t="shared" si="2"/>
        <v>40.773333333333333</v>
      </c>
      <c r="K62" s="8">
        <f t="shared" si="3"/>
        <v>8154.666666666667</v>
      </c>
    </row>
    <row r="63" spans="1:11" s="10" customFormat="1" ht="31.5" x14ac:dyDescent="0.25">
      <c r="A63" s="6" t="s">
        <v>91</v>
      </c>
      <c r="B63" s="6" t="s">
        <v>92</v>
      </c>
      <c r="C63" s="6" t="s">
        <v>93</v>
      </c>
      <c r="D63" s="6" t="s">
        <v>614</v>
      </c>
      <c r="E63" s="12" t="s">
        <v>427</v>
      </c>
      <c r="F63" s="3" t="s">
        <v>71</v>
      </c>
      <c r="G63" s="8">
        <v>4990.0600000000004</v>
      </c>
      <c r="H63" s="8">
        <v>5039.96</v>
      </c>
      <c r="I63" s="8">
        <v>5089.8599999999997</v>
      </c>
      <c r="J63" s="22">
        <f t="shared" si="2"/>
        <v>5039.96</v>
      </c>
      <c r="K63" s="8">
        <f t="shared" si="3"/>
        <v>100799.2</v>
      </c>
    </row>
    <row r="64" spans="1:11" s="10" customFormat="1" ht="31.5" x14ac:dyDescent="0.25">
      <c r="A64" s="6" t="s">
        <v>977</v>
      </c>
      <c r="B64" s="6"/>
      <c r="C64" s="6" t="s">
        <v>978</v>
      </c>
      <c r="D64" s="6" t="s">
        <v>979</v>
      </c>
      <c r="E64" s="12" t="s">
        <v>438</v>
      </c>
      <c r="F64" s="3" t="s">
        <v>490</v>
      </c>
      <c r="G64" s="8">
        <v>235</v>
      </c>
      <c r="H64" s="8">
        <v>237.35</v>
      </c>
      <c r="I64" s="8">
        <v>239.72</v>
      </c>
      <c r="J64" s="22">
        <f t="shared" si="2"/>
        <v>237.35666666666668</v>
      </c>
      <c r="K64" s="8">
        <f t="shared" si="3"/>
        <v>71207</v>
      </c>
    </row>
    <row r="65" spans="1:11" s="10" customFormat="1" ht="47.25" x14ac:dyDescent="0.25">
      <c r="A65" s="6" t="s">
        <v>94</v>
      </c>
      <c r="B65" s="6" t="s">
        <v>95</v>
      </c>
      <c r="C65" s="6" t="s">
        <v>96</v>
      </c>
      <c r="D65" s="6" t="s">
        <v>481</v>
      </c>
      <c r="E65" s="12" t="s">
        <v>427</v>
      </c>
      <c r="F65" s="3" t="s">
        <v>443</v>
      </c>
      <c r="G65" s="8">
        <v>1760</v>
      </c>
      <c r="H65" s="8">
        <v>1777.6</v>
      </c>
      <c r="I65" s="8">
        <v>1795.2</v>
      </c>
      <c r="J65" s="22">
        <f t="shared" si="2"/>
        <v>1777.6000000000001</v>
      </c>
      <c r="K65" s="8">
        <f t="shared" si="3"/>
        <v>355520</v>
      </c>
    </row>
    <row r="66" spans="1:11" s="10" customFormat="1" ht="31.5" x14ac:dyDescent="0.25">
      <c r="A66" s="6" t="s">
        <v>108</v>
      </c>
      <c r="B66" s="6" t="s">
        <v>109</v>
      </c>
      <c r="C66" s="6" t="s">
        <v>110</v>
      </c>
      <c r="D66" s="6" t="s">
        <v>615</v>
      </c>
      <c r="E66" s="12" t="s">
        <v>427</v>
      </c>
      <c r="F66" s="3" t="s">
        <v>428</v>
      </c>
      <c r="G66" s="8">
        <v>705.49</v>
      </c>
      <c r="H66" s="8">
        <v>712.54</v>
      </c>
      <c r="I66" s="8">
        <v>719.6</v>
      </c>
      <c r="J66" s="22">
        <f t="shared" si="2"/>
        <v>712.54333333333341</v>
      </c>
      <c r="K66" s="8">
        <f t="shared" si="3"/>
        <v>35627.166666666672</v>
      </c>
    </row>
    <row r="67" spans="1:11" s="10" customFormat="1" ht="31.5" x14ac:dyDescent="0.25">
      <c r="A67" s="6" t="s">
        <v>108</v>
      </c>
      <c r="B67" s="6" t="s">
        <v>109</v>
      </c>
      <c r="C67" s="6" t="s">
        <v>110</v>
      </c>
      <c r="D67" s="6" t="s">
        <v>616</v>
      </c>
      <c r="E67" s="12" t="s">
        <v>438</v>
      </c>
      <c r="F67" s="3" t="s">
        <v>486</v>
      </c>
      <c r="G67" s="8">
        <v>24.2</v>
      </c>
      <c r="H67" s="8">
        <v>24.44</v>
      </c>
      <c r="I67" s="8">
        <v>24.68</v>
      </c>
      <c r="J67" s="22">
        <f t="shared" si="2"/>
        <v>24.439999999999998</v>
      </c>
      <c r="K67" s="8">
        <f t="shared" si="3"/>
        <v>48879.999999999993</v>
      </c>
    </row>
    <row r="68" spans="1:11" s="10" customFormat="1" ht="47.25" x14ac:dyDescent="0.25">
      <c r="A68" s="6" t="s">
        <v>108</v>
      </c>
      <c r="B68" s="6" t="s">
        <v>109</v>
      </c>
      <c r="C68" s="6" t="s">
        <v>110</v>
      </c>
      <c r="D68" s="6" t="s">
        <v>482</v>
      </c>
      <c r="E68" s="12" t="s">
        <v>427</v>
      </c>
      <c r="F68" s="3" t="s">
        <v>512</v>
      </c>
      <c r="G68" s="8">
        <v>36.299999999999997</v>
      </c>
      <c r="H68" s="8">
        <v>36.659999999999997</v>
      </c>
      <c r="I68" s="8">
        <v>37.03</v>
      </c>
      <c r="J68" s="22">
        <f t="shared" si="2"/>
        <v>36.663333333333334</v>
      </c>
      <c r="K68" s="8">
        <f t="shared" si="3"/>
        <v>3666.3333333333335</v>
      </c>
    </row>
    <row r="69" spans="1:11" s="10" customFormat="1" ht="31.5" x14ac:dyDescent="0.25">
      <c r="A69" s="6" t="s">
        <v>785</v>
      </c>
      <c r="B69" s="6" t="s">
        <v>786</v>
      </c>
      <c r="C69" s="6" t="s">
        <v>787</v>
      </c>
      <c r="D69" s="6" t="s">
        <v>788</v>
      </c>
      <c r="E69" s="12" t="s">
        <v>427</v>
      </c>
      <c r="F69" s="3" t="s">
        <v>432</v>
      </c>
      <c r="G69" s="8">
        <v>5203.78</v>
      </c>
      <c r="H69" s="8">
        <v>5255.31</v>
      </c>
      <c r="I69" s="8">
        <v>5307.35</v>
      </c>
      <c r="J69" s="22">
        <f>SUM(G69+H69+I69)/3</f>
        <v>5255.4800000000005</v>
      </c>
      <c r="K69" s="8">
        <f t="shared" si="3"/>
        <v>630657.60000000009</v>
      </c>
    </row>
    <row r="70" spans="1:11" s="10" customFormat="1" ht="47.25" x14ac:dyDescent="0.25">
      <c r="A70" s="6" t="s">
        <v>808</v>
      </c>
      <c r="B70" s="6"/>
      <c r="C70" s="6" t="s">
        <v>809</v>
      </c>
      <c r="D70" s="6" t="s">
        <v>810</v>
      </c>
      <c r="E70" s="12" t="s">
        <v>427</v>
      </c>
      <c r="F70" s="3" t="s">
        <v>432</v>
      </c>
      <c r="G70" s="8">
        <v>71.5</v>
      </c>
      <c r="H70" s="8">
        <v>72.22</v>
      </c>
      <c r="I70" s="8">
        <v>72.930000000000007</v>
      </c>
      <c r="J70" s="22">
        <f>SUM(G70+H70+I70)/3</f>
        <v>72.216666666666669</v>
      </c>
      <c r="K70" s="8">
        <f t="shared" si="3"/>
        <v>8666</v>
      </c>
    </row>
    <row r="71" spans="1:11" s="10" customFormat="1" ht="63" x14ac:dyDescent="0.25">
      <c r="A71" s="6" t="s">
        <v>123</v>
      </c>
      <c r="B71" s="6" t="s">
        <v>124</v>
      </c>
      <c r="C71" s="6" t="s">
        <v>125</v>
      </c>
      <c r="D71" s="6" t="s">
        <v>617</v>
      </c>
      <c r="E71" s="12" t="s">
        <v>427</v>
      </c>
      <c r="F71" s="3" t="s">
        <v>466</v>
      </c>
      <c r="G71" s="8">
        <v>635.79999999999995</v>
      </c>
      <c r="H71" s="8">
        <v>642.16</v>
      </c>
      <c r="I71" s="8">
        <v>648.52</v>
      </c>
      <c r="J71" s="22">
        <f t="shared" si="2"/>
        <v>642.16</v>
      </c>
      <c r="K71" s="8">
        <f t="shared" si="3"/>
        <v>6421.5999999999995</v>
      </c>
    </row>
    <row r="72" spans="1:11" s="10" customFormat="1" ht="63" x14ac:dyDescent="0.25">
      <c r="A72" s="6" t="s">
        <v>143</v>
      </c>
      <c r="B72" s="6" t="s">
        <v>144</v>
      </c>
      <c r="C72" s="6" t="s">
        <v>145</v>
      </c>
      <c r="D72" s="6" t="s">
        <v>483</v>
      </c>
      <c r="E72" s="12" t="s">
        <v>427</v>
      </c>
      <c r="F72" s="3" t="s">
        <v>618</v>
      </c>
      <c r="G72" s="8">
        <v>35.200000000000003</v>
      </c>
      <c r="H72" s="8">
        <v>35.549999999999997</v>
      </c>
      <c r="I72" s="8">
        <v>35.9</v>
      </c>
      <c r="J72" s="22">
        <f t="shared" si="2"/>
        <v>35.550000000000004</v>
      </c>
      <c r="K72" s="8">
        <f t="shared" si="3"/>
        <v>24885.000000000004</v>
      </c>
    </row>
    <row r="73" spans="1:11" s="10" customFormat="1" ht="47.25" x14ac:dyDescent="0.25">
      <c r="A73" s="6" t="s">
        <v>149</v>
      </c>
      <c r="B73" s="6" t="s">
        <v>150</v>
      </c>
      <c r="C73" s="6" t="s">
        <v>151</v>
      </c>
      <c r="D73" s="6" t="s">
        <v>619</v>
      </c>
      <c r="E73" s="12" t="s">
        <v>427</v>
      </c>
      <c r="F73" s="3" t="s">
        <v>544</v>
      </c>
      <c r="G73" s="8">
        <v>33</v>
      </c>
      <c r="H73" s="8">
        <v>33.33</v>
      </c>
      <c r="I73" s="8">
        <v>33.659999999999997</v>
      </c>
      <c r="J73" s="22">
        <f t="shared" si="2"/>
        <v>33.33</v>
      </c>
      <c r="K73" s="8">
        <f t="shared" si="3"/>
        <v>4999.5</v>
      </c>
    </row>
    <row r="74" spans="1:11" s="10" customFormat="1" ht="78.75" x14ac:dyDescent="0.25">
      <c r="A74" s="6" t="s">
        <v>155</v>
      </c>
      <c r="B74" s="6" t="s">
        <v>156</v>
      </c>
      <c r="C74" s="6" t="s">
        <v>157</v>
      </c>
      <c r="D74" s="6" t="s">
        <v>620</v>
      </c>
      <c r="E74" s="12" t="s">
        <v>427</v>
      </c>
      <c r="F74" s="3" t="s">
        <v>428</v>
      </c>
      <c r="G74" s="8">
        <v>249.7</v>
      </c>
      <c r="H74" s="8">
        <v>252.2</v>
      </c>
      <c r="I74" s="8">
        <v>254.69</v>
      </c>
      <c r="J74" s="22">
        <f t="shared" si="2"/>
        <v>252.19666666666663</v>
      </c>
      <c r="K74" s="8">
        <f t="shared" si="3"/>
        <v>12609.833333333332</v>
      </c>
    </row>
    <row r="75" spans="1:11" s="10" customFormat="1" ht="31.5" x14ac:dyDescent="0.25">
      <c r="A75" s="6" t="s">
        <v>803</v>
      </c>
      <c r="B75" s="6" t="s">
        <v>805</v>
      </c>
      <c r="C75" s="6" t="s">
        <v>804</v>
      </c>
      <c r="D75" s="6" t="s">
        <v>806</v>
      </c>
      <c r="E75" s="12" t="s">
        <v>427</v>
      </c>
      <c r="F75" s="3" t="s">
        <v>570</v>
      </c>
      <c r="G75" s="8">
        <v>2585</v>
      </c>
      <c r="H75" s="8">
        <v>2610.85</v>
      </c>
      <c r="I75" s="8">
        <v>2636.7</v>
      </c>
      <c r="J75" s="22">
        <f t="shared" si="2"/>
        <v>2610.85</v>
      </c>
      <c r="K75" s="8">
        <f t="shared" si="3"/>
        <v>496061.5</v>
      </c>
    </row>
    <row r="76" spans="1:11" s="10" customFormat="1" ht="31.5" x14ac:dyDescent="0.25">
      <c r="A76" s="6" t="s">
        <v>803</v>
      </c>
      <c r="B76" s="6" t="s">
        <v>805</v>
      </c>
      <c r="C76" s="6" t="s">
        <v>804</v>
      </c>
      <c r="D76" s="6" t="s">
        <v>807</v>
      </c>
      <c r="E76" s="12" t="s">
        <v>427</v>
      </c>
      <c r="F76" s="3" t="s">
        <v>490</v>
      </c>
      <c r="G76" s="8">
        <v>2695</v>
      </c>
      <c r="H76" s="8">
        <v>2721.95</v>
      </c>
      <c r="I76" s="8">
        <v>2748.9</v>
      </c>
      <c r="J76" s="22">
        <f t="shared" si="2"/>
        <v>2721.9500000000003</v>
      </c>
      <c r="K76" s="8">
        <f t="shared" si="3"/>
        <v>816585.00000000012</v>
      </c>
    </row>
    <row r="77" spans="1:11" s="10" customFormat="1" ht="31.5" x14ac:dyDescent="0.25">
      <c r="A77" s="6" t="s">
        <v>207</v>
      </c>
      <c r="B77" s="6" t="s">
        <v>208</v>
      </c>
      <c r="C77" s="6" t="s">
        <v>484</v>
      </c>
      <c r="D77" s="6" t="s">
        <v>621</v>
      </c>
      <c r="E77" s="12" t="s">
        <v>427</v>
      </c>
      <c r="F77" s="3" t="s">
        <v>490</v>
      </c>
      <c r="G77" s="8">
        <v>31.33</v>
      </c>
      <c r="H77" s="8">
        <v>31.64</v>
      </c>
      <c r="I77" s="8">
        <v>31.96</v>
      </c>
      <c r="J77" s="22">
        <f t="shared" si="2"/>
        <v>31.643333333333334</v>
      </c>
      <c r="K77" s="8">
        <f t="shared" si="3"/>
        <v>9493</v>
      </c>
    </row>
    <row r="78" spans="1:11" s="10" customFormat="1" ht="31.5" x14ac:dyDescent="0.25">
      <c r="A78" s="6" t="s">
        <v>249</v>
      </c>
      <c r="B78" s="6" t="s">
        <v>250</v>
      </c>
      <c r="C78" s="6" t="s">
        <v>251</v>
      </c>
      <c r="D78" s="6" t="s">
        <v>622</v>
      </c>
      <c r="E78" s="12" t="s">
        <v>438</v>
      </c>
      <c r="F78" s="3" t="s">
        <v>623</v>
      </c>
      <c r="G78" s="8">
        <v>55</v>
      </c>
      <c r="H78" s="8">
        <v>55.55</v>
      </c>
      <c r="I78" s="8">
        <v>56.1</v>
      </c>
      <c r="J78" s="22">
        <f t="shared" si="2"/>
        <v>55.550000000000004</v>
      </c>
      <c r="K78" s="8">
        <f t="shared" si="3"/>
        <v>199980.00000000003</v>
      </c>
    </row>
    <row r="79" spans="1:11" s="10" customFormat="1" ht="31.5" x14ac:dyDescent="0.25">
      <c r="A79" s="6" t="s">
        <v>249</v>
      </c>
      <c r="B79" s="6" t="s">
        <v>250</v>
      </c>
      <c r="C79" s="6" t="s">
        <v>251</v>
      </c>
      <c r="D79" s="6" t="s">
        <v>626</v>
      </c>
      <c r="E79" s="12" t="s">
        <v>427</v>
      </c>
      <c r="F79" s="3" t="s">
        <v>71</v>
      </c>
      <c r="G79" s="8">
        <v>29.04</v>
      </c>
      <c r="H79" s="8">
        <v>29.33</v>
      </c>
      <c r="I79" s="8">
        <v>29.62</v>
      </c>
      <c r="J79" s="22">
        <f t="shared" si="2"/>
        <v>29.33</v>
      </c>
      <c r="K79" s="8">
        <f t="shared" si="3"/>
        <v>586.59999999999991</v>
      </c>
    </row>
    <row r="80" spans="1:11" s="10" customFormat="1" ht="31.5" x14ac:dyDescent="0.25">
      <c r="A80" s="6" t="s">
        <v>249</v>
      </c>
      <c r="B80" s="6" t="s">
        <v>250</v>
      </c>
      <c r="C80" s="6" t="s">
        <v>251</v>
      </c>
      <c r="D80" s="6" t="s">
        <v>624</v>
      </c>
      <c r="E80" s="12" t="s">
        <v>438</v>
      </c>
      <c r="F80" s="3" t="s">
        <v>625</v>
      </c>
      <c r="G80" s="8">
        <v>24.53</v>
      </c>
      <c r="H80" s="8">
        <v>24.78</v>
      </c>
      <c r="I80" s="8">
        <v>25.02</v>
      </c>
      <c r="J80" s="22">
        <f t="shared" si="2"/>
        <v>24.776666666666667</v>
      </c>
      <c r="K80" s="8">
        <f t="shared" si="3"/>
        <v>743300</v>
      </c>
    </row>
    <row r="81" spans="1:11" s="10" customFormat="1" ht="47.25" x14ac:dyDescent="0.25">
      <c r="A81" s="6" t="s">
        <v>306</v>
      </c>
      <c r="B81" s="6" t="s">
        <v>307</v>
      </c>
      <c r="C81" s="6" t="s">
        <v>308</v>
      </c>
      <c r="D81" s="6" t="s">
        <v>627</v>
      </c>
      <c r="E81" s="12" t="s">
        <v>427</v>
      </c>
      <c r="F81" s="3" t="s">
        <v>628</v>
      </c>
      <c r="G81" s="8">
        <v>792</v>
      </c>
      <c r="H81" s="8">
        <v>799.92</v>
      </c>
      <c r="I81" s="8">
        <v>807.84</v>
      </c>
      <c r="J81" s="22">
        <f t="shared" si="2"/>
        <v>799.92000000000007</v>
      </c>
      <c r="K81" s="8">
        <f t="shared" si="3"/>
        <v>639936</v>
      </c>
    </row>
    <row r="82" spans="1:11" s="10" customFormat="1" ht="78.75" x14ac:dyDescent="0.25">
      <c r="A82" s="6" t="s">
        <v>311</v>
      </c>
      <c r="B82" s="6" t="s">
        <v>312</v>
      </c>
      <c r="C82" s="6" t="s">
        <v>313</v>
      </c>
      <c r="D82" s="6" t="s">
        <v>629</v>
      </c>
      <c r="E82" s="12" t="s">
        <v>427</v>
      </c>
      <c r="F82" s="3" t="s">
        <v>630</v>
      </c>
      <c r="G82" s="8">
        <v>101.62</v>
      </c>
      <c r="H82" s="8">
        <v>102.64</v>
      </c>
      <c r="I82" s="8">
        <v>103.65</v>
      </c>
      <c r="J82" s="22">
        <f t="shared" si="2"/>
        <v>102.63666666666666</v>
      </c>
      <c r="K82" s="8">
        <f t="shared" si="3"/>
        <v>16421.866666666665</v>
      </c>
    </row>
    <row r="83" spans="1:11" ht="157.5" x14ac:dyDescent="0.25">
      <c r="A83" s="6" t="s">
        <v>314</v>
      </c>
      <c r="B83" s="6" t="s">
        <v>315</v>
      </c>
      <c r="C83" s="6" t="s">
        <v>487</v>
      </c>
      <c r="D83" s="6" t="s">
        <v>631</v>
      </c>
      <c r="E83" s="12" t="s">
        <v>427</v>
      </c>
      <c r="F83" s="3" t="s">
        <v>632</v>
      </c>
      <c r="G83" s="8">
        <v>27.5</v>
      </c>
      <c r="H83" s="8">
        <v>27.78</v>
      </c>
      <c r="I83" s="8">
        <v>28.05</v>
      </c>
      <c r="J83" s="22">
        <f t="shared" si="2"/>
        <v>27.776666666666667</v>
      </c>
      <c r="K83" s="8">
        <f t="shared" si="3"/>
        <v>222213.33333333334</v>
      </c>
    </row>
    <row r="84" spans="1:11" ht="47.25" x14ac:dyDescent="0.25">
      <c r="A84" s="6" t="s">
        <v>328</v>
      </c>
      <c r="B84" s="6" t="s">
        <v>329</v>
      </c>
      <c r="C84" s="6" t="s">
        <v>330</v>
      </c>
      <c r="D84" s="11" t="s">
        <v>488</v>
      </c>
      <c r="E84" s="12" t="s">
        <v>427</v>
      </c>
      <c r="F84" s="3" t="s">
        <v>442</v>
      </c>
      <c r="G84" s="8">
        <v>398.23</v>
      </c>
      <c r="H84" s="8">
        <v>402.21</v>
      </c>
      <c r="I84" s="8">
        <v>406.19</v>
      </c>
      <c r="J84" s="22">
        <f t="shared" si="2"/>
        <v>402.21000000000004</v>
      </c>
      <c r="K84" s="8">
        <f t="shared" si="3"/>
        <v>26143.65</v>
      </c>
    </row>
    <row r="85" spans="1:11" ht="47.25" x14ac:dyDescent="0.25">
      <c r="A85" s="6" t="s">
        <v>338</v>
      </c>
      <c r="B85" s="6" t="s">
        <v>339</v>
      </c>
      <c r="C85" s="6" t="s">
        <v>340</v>
      </c>
      <c r="D85" s="6" t="s">
        <v>489</v>
      </c>
      <c r="E85" s="12" t="s">
        <v>427</v>
      </c>
      <c r="F85" s="3" t="s">
        <v>544</v>
      </c>
      <c r="G85" s="8">
        <v>440</v>
      </c>
      <c r="H85" s="8">
        <v>444.4</v>
      </c>
      <c r="I85" s="8">
        <v>448.8</v>
      </c>
      <c r="J85" s="22">
        <f t="shared" si="2"/>
        <v>444.40000000000003</v>
      </c>
      <c r="K85" s="8">
        <f t="shared" si="3"/>
        <v>66660</v>
      </c>
    </row>
    <row r="86" spans="1:11" ht="63" x14ac:dyDescent="0.25">
      <c r="A86" s="6" t="s">
        <v>347</v>
      </c>
      <c r="B86" s="6" t="s">
        <v>56</v>
      </c>
      <c r="C86" s="6" t="s">
        <v>348</v>
      </c>
      <c r="D86" s="6" t="s">
        <v>633</v>
      </c>
      <c r="E86" s="12" t="s">
        <v>427</v>
      </c>
      <c r="F86" s="3" t="s">
        <v>490</v>
      </c>
      <c r="G86" s="8">
        <v>48.4</v>
      </c>
      <c r="H86" s="8">
        <v>48.88</v>
      </c>
      <c r="I86" s="8">
        <v>49.37</v>
      </c>
      <c r="J86" s="22">
        <f t="shared" si="2"/>
        <v>48.883333333333333</v>
      </c>
      <c r="K86" s="8">
        <f t="shared" si="3"/>
        <v>14665</v>
      </c>
    </row>
    <row r="87" spans="1:11" ht="78.75" x14ac:dyDescent="0.25">
      <c r="A87" s="6" t="s">
        <v>360</v>
      </c>
      <c r="B87" s="6" t="s">
        <v>361</v>
      </c>
      <c r="C87" s="6" t="s">
        <v>362</v>
      </c>
      <c r="D87" s="6" t="s">
        <v>491</v>
      </c>
      <c r="E87" s="12" t="s">
        <v>427</v>
      </c>
      <c r="F87" s="3" t="s">
        <v>449</v>
      </c>
      <c r="G87" s="8">
        <v>8421.0300000000007</v>
      </c>
      <c r="H87" s="8">
        <v>8505.24</v>
      </c>
      <c r="I87" s="8">
        <v>8589.4500000000007</v>
      </c>
      <c r="J87" s="22">
        <f t="shared" si="2"/>
        <v>8505.24</v>
      </c>
      <c r="K87" s="8">
        <f t="shared" si="3"/>
        <v>127578.59999999999</v>
      </c>
    </row>
    <row r="88" spans="1:11" ht="31.5" x14ac:dyDescent="0.25">
      <c r="A88" s="6" t="s">
        <v>369</v>
      </c>
      <c r="B88" s="6" t="s">
        <v>370</v>
      </c>
      <c r="C88" s="6" t="s">
        <v>370</v>
      </c>
      <c r="D88" s="6" t="s">
        <v>634</v>
      </c>
      <c r="E88" s="12" t="s">
        <v>427</v>
      </c>
      <c r="F88" s="3" t="s">
        <v>436</v>
      </c>
      <c r="G88" s="8">
        <v>38.5</v>
      </c>
      <c r="H88" s="8">
        <v>38.89</v>
      </c>
      <c r="I88" s="8">
        <v>39.270000000000003</v>
      </c>
      <c r="J88" s="22">
        <f t="shared" si="2"/>
        <v>38.886666666666663</v>
      </c>
      <c r="K88" s="8">
        <f t="shared" si="3"/>
        <v>1166.5999999999999</v>
      </c>
    </row>
    <row r="89" spans="1:11" ht="47.25" x14ac:dyDescent="0.25">
      <c r="A89" s="6" t="s">
        <v>374</v>
      </c>
      <c r="B89" s="6" t="s">
        <v>375</v>
      </c>
      <c r="C89" s="6" t="s">
        <v>376</v>
      </c>
      <c r="D89" s="6" t="s">
        <v>492</v>
      </c>
      <c r="E89" s="12" t="s">
        <v>427</v>
      </c>
      <c r="F89" s="3" t="s">
        <v>443</v>
      </c>
      <c r="G89" s="8">
        <v>6198.5</v>
      </c>
      <c r="H89" s="8">
        <v>6260.49</v>
      </c>
      <c r="I89" s="8">
        <v>6322.47</v>
      </c>
      <c r="J89" s="22">
        <f t="shared" si="2"/>
        <v>6260.4866666666667</v>
      </c>
      <c r="K89" s="8">
        <f t="shared" si="3"/>
        <v>1252097.3333333333</v>
      </c>
    </row>
    <row r="90" spans="1:11" ht="31.5" x14ac:dyDescent="0.25">
      <c r="A90" s="6" t="s">
        <v>385</v>
      </c>
      <c r="B90" s="6" t="s">
        <v>386</v>
      </c>
      <c r="C90" s="6" t="s">
        <v>387</v>
      </c>
      <c r="D90" s="6" t="s">
        <v>635</v>
      </c>
      <c r="E90" s="12" t="s">
        <v>427</v>
      </c>
      <c r="F90" s="3" t="s">
        <v>432</v>
      </c>
      <c r="G90" s="8">
        <v>31.9</v>
      </c>
      <c r="H90" s="8">
        <v>32.22</v>
      </c>
      <c r="I90" s="8">
        <v>32.54</v>
      </c>
      <c r="J90" s="22">
        <f t="shared" si="2"/>
        <v>32.22</v>
      </c>
      <c r="K90" s="8">
        <f t="shared" si="3"/>
        <v>3866.3999999999996</v>
      </c>
    </row>
    <row r="91" spans="1:11" ht="47.25" x14ac:dyDescent="0.25">
      <c r="A91" s="6" t="s">
        <v>849</v>
      </c>
      <c r="B91" s="6" t="s">
        <v>124</v>
      </c>
      <c r="C91" s="6" t="s">
        <v>124</v>
      </c>
      <c r="D91" s="6" t="s">
        <v>850</v>
      </c>
      <c r="E91" s="12" t="s">
        <v>427</v>
      </c>
      <c r="F91" s="3" t="s">
        <v>432</v>
      </c>
      <c r="G91" s="8">
        <v>82.02</v>
      </c>
      <c r="H91" s="8">
        <v>82.84</v>
      </c>
      <c r="I91" s="8">
        <v>83.66</v>
      </c>
      <c r="J91" s="22">
        <f t="shared" si="2"/>
        <v>82.84</v>
      </c>
      <c r="K91" s="8">
        <f t="shared" si="3"/>
        <v>9940.8000000000011</v>
      </c>
    </row>
    <row r="92" spans="1:11" ht="63" x14ac:dyDescent="0.25">
      <c r="A92" s="6" t="s">
        <v>771</v>
      </c>
      <c r="B92" s="6" t="s">
        <v>773</v>
      </c>
      <c r="C92" s="6" t="s">
        <v>772</v>
      </c>
      <c r="D92" s="6" t="s">
        <v>774</v>
      </c>
      <c r="E92" s="6" t="s">
        <v>427</v>
      </c>
      <c r="F92" s="3" t="s">
        <v>575</v>
      </c>
      <c r="G92" s="3" t="s">
        <v>775</v>
      </c>
      <c r="H92" s="3" t="s">
        <v>852</v>
      </c>
      <c r="I92" s="3" t="s">
        <v>980</v>
      </c>
      <c r="J92" s="8">
        <f>SUM(G92+H92+I92)/3</f>
        <v>4937.5466666666662</v>
      </c>
      <c r="K92" s="8">
        <f>F92*J92</f>
        <v>88875.839999999997</v>
      </c>
    </row>
    <row r="93" spans="1:11" ht="47.25" x14ac:dyDescent="0.25">
      <c r="A93" s="6" t="s">
        <v>119</v>
      </c>
      <c r="B93" s="6" t="s">
        <v>120</v>
      </c>
      <c r="C93" s="6" t="s">
        <v>120</v>
      </c>
      <c r="D93" s="6" t="s">
        <v>974</v>
      </c>
      <c r="E93" s="6" t="s">
        <v>427</v>
      </c>
      <c r="F93" s="3" t="s">
        <v>544</v>
      </c>
      <c r="G93" s="3" t="s">
        <v>975</v>
      </c>
      <c r="H93" s="3" t="s">
        <v>976</v>
      </c>
      <c r="I93" s="3" t="s">
        <v>428</v>
      </c>
      <c r="J93" s="8">
        <f t="shared" ref="J93:J100" si="4">SUM(G93+H93+I93)/3</f>
        <v>49.5</v>
      </c>
      <c r="K93" s="8">
        <f t="shared" ref="K93:K100" si="5">F93*J93</f>
        <v>7425</v>
      </c>
    </row>
    <row r="94" spans="1:11" ht="47.25" x14ac:dyDescent="0.25">
      <c r="A94" s="6" t="s">
        <v>162</v>
      </c>
      <c r="B94" s="6" t="s">
        <v>163</v>
      </c>
      <c r="C94" s="6" t="s">
        <v>164</v>
      </c>
      <c r="D94" s="6" t="s">
        <v>494</v>
      </c>
      <c r="E94" s="13" t="s">
        <v>427</v>
      </c>
      <c r="F94" s="3" t="s">
        <v>443</v>
      </c>
      <c r="G94" s="3" t="s">
        <v>636</v>
      </c>
      <c r="H94" s="3" t="s">
        <v>853</v>
      </c>
      <c r="I94" s="3" t="s">
        <v>981</v>
      </c>
      <c r="J94" s="8">
        <f t="shared" si="4"/>
        <v>137.5</v>
      </c>
      <c r="K94" s="8">
        <f t="shared" si="5"/>
        <v>27500</v>
      </c>
    </row>
    <row r="95" spans="1:11" ht="78.75" x14ac:dyDescent="0.25">
      <c r="A95" s="6" t="s">
        <v>174</v>
      </c>
      <c r="B95" s="6" t="s">
        <v>175</v>
      </c>
      <c r="C95" s="6" t="s">
        <v>176</v>
      </c>
      <c r="D95" s="6" t="s">
        <v>495</v>
      </c>
      <c r="E95" s="13" t="s">
        <v>427</v>
      </c>
      <c r="F95" s="3" t="s">
        <v>471</v>
      </c>
      <c r="G95" s="3" t="s">
        <v>816</v>
      </c>
      <c r="H95" s="3" t="s">
        <v>854</v>
      </c>
      <c r="I95" s="3" t="s">
        <v>982</v>
      </c>
      <c r="J95" s="8">
        <f t="shared" si="4"/>
        <v>843.4</v>
      </c>
      <c r="K95" s="8">
        <f t="shared" si="5"/>
        <v>67472</v>
      </c>
    </row>
    <row r="96" spans="1:11" ht="31.5" x14ac:dyDescent="0.25">
      <c r="A96" s="6" t="s">
        <v>180</v>
      </c>
      <c r="B96" s="6" t="s">
        <v>181</v>
      </c>
      <c r="C96" s="6" t="s">
        <v>182</v>
      </c>
      <c r="D96" s="6" t="s">
        <v>496</v>
      </c>
      <c r="E96" s="13" t="s">
        <v>427</v>
      </c>
      <c r="F96" s="3" t="s">
        <v>446</v>
      </c>
      <c r="G96" s="3" t="s">
        <v>637</v>
      </c>
      <c r="H96" s="3" t="s">
        <v>855</v>
      </c>
      <c r="I96" s="3" t="s">
        <v>983</v>
      </c>
      <c r="J96" s="8">
        <f t="shared" si="4"/>
        <v>254.33</v>
      </c>
      <c r="K96" s="8">
        <f t="shared" si="5"/>
        <v>15259.800000000001</v>
      </c>
    </row>
    <row r="97" spans="1:11" ht="47.25" x14ac:dyDescent="0.25">
      <c r="A97" s="6" t="s">
        <v>222</v>
      </c>
      <c r="B97" s="6" t="s">
        <v>223</v>
      </c>
      <c r="C97" s="6" t="s">
        <v>224</v>
      </c>
      <c r="D97" s="6" t="s">
        <v>638</v>
      </c>
      <c r="E97" s="13" t="s">
        <v>427</v>
      </c>
      <c r="F97" s="3" t="s">
        <v>512</v>
      </c>
      <c r="G97" s="3" t="s">
        <v>639</v>
      </c>
      <c r="H97" s="3" t="s">
        <v>856</v>
      </c>
      <c r="I97" s="3" t="s">
        <v>984</v>
      </c>
      <c r="J97" s="8">
        <f t="shared" si="4"/>
        <v>998.79</v>
      </c>
      <c r="K97" s="8">
        <f t="shared" si="5"/>
        <v>99879</v>
      </c>
    </row>
    <row r="98" spans="1:11" ht="15.75" x14ac:dyDescent="0.25">
      <c r="A98" s="6" t="s">
        <v>239</v>
      </c>
      <c r="B98" s="6" t="s">
        <v>240</v>
      </c>
      <c r="C98" s="6" t="s">
        <v>241</v>
      </c>
      <c r="D98" s="6" t="s">
        <v>498</v>
      </c>
      <c r="E98" s="13" t="s">
        <v>427</v>
      </c>
      <c r="F98" s="3" t="s">
        <v>436</v>
      </c>
      <c r="G98" s="3" t="s">
        <v>640</v>
      </c>
      <c r="H98" s="3" t="s">
        <v>857</v>
      </c>
      <c r="I98" s="3" t="s">
        <v>985</v>
      </c>
      <c r="J98" s="8">
        <f t="shared" si="4"/>
        <v>224.13</v>
      </c>
      <c r="K98" s="8">
        <f t="shared" si="5"/>
        <v>6723.9</v>
      </c>
    </row>
    <row r="99" spans="1:11" ht="31.5" x14ac:dyDescent="0.25">
      <c r="A99" s="6" t="s">
        <v>325</v>
      </c>
      <c r="B99" s="6" t="s">
        <v>326</v>
      </c>
      <c r="C99" s="6" t="s">
        <v>327</v>
      </c>
      <c r="D99" s="6" t="s">
        <v>499</v>
      </c>
      <c r="E99" s="13" t="s">
        <v>427</v>
      </c>
      <c r="F99" s="3" t="s">
        <v>446</v>
      </c>
      <c r="G99" s="3" t="s">
        <v>641</v>
      </c>
      <c r="H99" s="3" t="s">
        <v>858</v>
      </c>
      <c r="I99" s="3" t="s">
        <v>986</v>
      </c>
      <c r="J99" s="8">
        <f t="shared" si="4"/>
        <v>302.11</v>
      </c>
      <c r="K99" s="8">
        <f t="shared" si="5"/>
        <v>18126.600000000002</v>
      </c>
    </row>
    <row r="100" spans="1:11" ht="31.5" x14ac:dyDescent="0.25">
      <c r="A100" s="6" t="s">
        <v>844</v>
      </c>
      <c r="B100" s="6" t="s">
        <v>845</v>
      </c>
      <c r="C100" s="6" t="s">
        <v>846</v>
      </c>
      <c r="D100" s="6" t="s">
        <v>847</v>
      </c>
      <c r="E100" s="13" t="s">
        <v>427</v>
      </c>
      <c r="F100" s="3" t="s">
        <v>457</v>
      </c>
      <c r="G100" s="3" t="s">
        <v>848</v>
      </c>
      <c r="H100" s="3" t="s">
        <v>859</v>
      </c>
      <c r="I100" s="3" t="s">
        <v>987</v>
      </c>
      <c r="J100" s="8">
        <f t="shared" si="4"/>
        <v>1413.1900000000003</v>
      </c>
      <c r="K100" s="8">
        <f t="shared" si="5"/>
        <v>35329.750000000007</v>
      </c>
    </row>
    <row r="101" spans="1:11" ht="47.25" x14ac:dyDescent="0.25">
      <c r="A101" s="6" t="s">
        <v>4</v>
      </c>
      <c r="B101" s="6" t="s">
        <v>5</v>
      </c>
      <c r="C101" s="6" t="s">
        <v>6</v>
      </c>
      <c r="D101" s="6" t="s">
        <v>500</v>
      </c>
      <c r="E101" s="13" t="s">
        <v>427</v>
      </c>
      <c r="F101" s="3" t="s">
        <v>436</v>
      </c>
      <c r="G101" s="3" t="s">
        <v>642</v>
      </c>
      <c r="H101" s="3" t="s">
        <v>860</v>
      </c>
      <c r="I101" s="3" t="s">
        <v>988</v>
      </c>
      <c r="J101" s="8">
        <f>(G101+H101+I101)/3</f>
        <v>85.990000000000009</v>
      </c>
      <c r="K101" s="3">
        <f>F101*J101</f>
        <v>2579.7000000000003</v>
      </c>
    </row>
    <row r="102" spans="1:11" ht="63" x14ac:dyDescent="0.25">
      <c r="A102" s="6" t="s">
        <v>28</v>
      </c>
      <c r="B102" s="6" t="s">
        <v>29</v>
      </c>
      <c r="C102" s="6" t="s">
        <v>29</v>
      </c>
      <c r="D102" s="6" t="s">
        <v>501</v>
      </c>
      <c r="E102" s="13" t="s">
        <v>427</v>
      </c>
      <c r="F102" s="3" t="s">
        <v>428</v>
      </c>
      <c r="G102" s="3" t="s">
        <v>643</v>
      </c>
      <c r="H102" s="3" t="s">
        <v>861</v>
      </c>
      <c r="I102" s="3" t="s">
        <v>989</v>
      </c>
      <c r="J102" s="8">
        <f t="shared" ref="J102:J157" si="6">(G102+H102+I102)/3</f>
        <v>240.99666666666667</v>
      </c>
      <c r="K102" s="9">
        <f t="shared" ref="K102:K149" si="7">F102*J102</f>
        <v>12049.833333333334</v>
      </c>
    </row>
    <row r="103" spans="1:11" ht="15.75" x14ac:dyDescent="0.25">
      <c r="A103" s="6" t="s">
        <v>32</v>
      </c>
      <c r="B103" s="6" t="s">
        <v>33</v>
      </c>
      <c r="C103" s="6" t="s">
        <v>33</v>
      </c>
      <c r="D103" s="6" t="s">
        <v>502</v>
      </c>
      <c r="E103" s="13" t="s">
        <v>427</v>
      </c>
      <c r="F103" s="3" t="s">
        <v>512</v>
      </c>
      <c r="G103" s="3" t="s">
        <v>645</v>
      </c>
      <c r="H103" s="3" t="s">
        <v>862</v>
      </c>
      <c r="I103" s="3" t="s">
        <v>990</v>
      </c>
      <c r="J103" s="8">
        <f t="shared" si="6"/>
        <v>102.10000000000001</v>
      </c>
      <c r="K103" s="9">
        <f t="shared" si="7"/>
        <v>10210</v>
      </c>
    </row>
    <row r="104" spans="1:11" ht="31.5" x14ac:dyDescent="0.25">
      <c r="A104" s="6" t="s">
        <v>32</v>
      </c>
      <c r="B104" s="6" t="s">
        <v>33</v>
      </c>
      <c r="C104" s="6" t="s">
        <v>34</v>
      </c>
      <c r="D104" s="6" t="s">
        <v>503</v>
      </c>
      <c r="E104" s="13" t="s">
        <v>427</v>
      </c>
      <c r="F104" s="3" t="s">
        <v>436</v>
      </c>
      <c r="G104" s="3" t="s">
        <v>646</v>
      </c>
      <c r="H104" s="3" t="s">
        <v>509</v>
      </c>
      <c r="I104" s="3" t="s">
        <v>991</v>
      </c>
      <c r="J104" s="8">
        <f t="shared" si="6"/>
        <v>82.386666666666656</v>
      </c>
      <c r="K104" s="9">
        <f t="shared" si="7"/>
        <v>2471.5999999999995</v>
      </c>
    </row>
    <row r="105" spans="1:11" ht="15.75" x14ac:dyDescent="0.25">
      <c r="A105" s="6" t="s">
        <v>40</v>
      </c>
      <c r="B105" s="6" t="s">
        <v>41</v>
      </c>
      <c r="C105" s="6" t="s">
        <v>42</v>
      </c>
      <c r="D105" s="6" t="s">
        <v>504</v>
      </c>
      <c r="E105" s="13" t="s">
        <v>427</v>
      </c>
      <c r="F105" s="3" t="s">
        <v>466</v>
      </c>
      <c r="G105" s="3" t="s">
        <v>647</v>
      </c>
      <c r="H105" s="3" t="s">
        <v>863</v>
      </c>
      <c r="I105" s="3" t="s">
        <v>992</v>
      </c>
      <c r="J105" s="8">
        <f t="shared" si="6"/>
        <v>25.11</v>
      </c>
      <c r="K105" s="9">
        <f t="shared" si="7"/>
        <v>251.1</v>
      </c>
    </row>
    <row r="106" spans="1:11" ht="47.25" x14ac:dyDescent="0.25">
      <c r="A106" s="6" t="s">
        <v>51</v>
      </c>
      <c r="B106" s="6" t="s">
        <v>52</v>
      </c>
      <c r="C106" s="6" t="s">
        <v>52</v>
      </c>
      <c r="D106" s="6" t="s">
        <v>505</v>
      </c>
      <c r="E106" s="13" t="s">
        <v>427</v>
      </c>
      <c r="F106" s="3" t="s">
        <v>466</v>
      </c>
      <c r="G106" s="3" t="s">
        <v>648</v>
      </c>
      <c r="H106" s="3" t="s">
        <v>864</v>
      </c>
      <c r="I106" s="3" t="s">
        <v>993</v>
      </c>
      <c r="J106" s="8">
        <f t="shared" si="6"/>
        <v>189.29333333333332</v>
      </c>
      <c r="K106" s="9">
        <f t="shared" si="7"/>
        <v>1892.9333333333332</v>
      </c>
    </row>
    <row r="107" spans="1:11" ht="63" x14ac:dyDescent="0.25">
      <c r="A107" s="6" t="s">
        <v>77</v>
      </c>
      <c r="B107" s="6" t="s">
        <v>78</v>
      </c>
      <c r="C107" s="6" t="s">
        <v>79</v>
      </c>
      <c r="D107" s="6" t="s">
        <v>506</v>
      </c>
      <c r="E107" s="13" t="s">
        <v>427</v>
      </c>
      <c r="F107" s="3" t="s">
        <v>493</v>
      </c>
      <c r="G107" s="3" t="s">
        <v>649</v>
      </c>
      <c r="H107" s="3" t="s">
        <v>865</v>
      </c>
      <c r="I107" s="3" t="s">
        <v>994</v>
      </c>
      <c r="J107" s="8">
        <f t="shared" si="6"/>
        <v>27.34</v>
      </c>
      <c r="K107" s="9">
        <f t="shared" si="7"/>
        <v>3827.6</v>
      </c>
    </row>
    <row r="108" spans="1:11" ht="47.25" x14ac:dyDescent="0.25">
      <c r="A108" s="6" t="s">
        <v>83</v>
      </c>
      <c r="B108" s="6" t="s">
        <v>84</v>
      </c>
      <c r="C108" s="6" t="s">
        <v>84</v>
      </c>
      <c r="D108" s="6" t="s">
        <v>507</v>
      </c>
      <c r="E108" s="13" t="s">
        <v>427</v>
      </c>
      <c r="F108" s="3" t="s">
        <v>449</v>
      </c>
      <c r="G108" s="3" t="s">
        <v>650</v>
      </c>
      <c r="H108" s="3" t="s">
        <v>866</v>
      </c>
      <c r="I108" s="3" t="s">
        <v>995</v>
      </c>
      <c r="J108" s="8">
        <f t="shared" si="6"/>
        <v>55.863333333333337</v>
      </c>
      <c r="K108" s="9">
        <f t="shared" si="7"/>
        <v>837.95</v>
      </c>
    </row>
    <row r="109" spans="1:11" ht="15.75" x14ac:dyDescent="0.25">
      <c r="A109" s="6" t="s">
        <v>85</v>
      </c>
      <c r="B109" s="6" t="s">
        <v>86</v>
      </c>
      <c r="C109" s="6" t="s">
        <v>87</v>
      </c>
      <c r="D109" s="6" t="s">
        <v>508</v>
      </c>
      <c r="E109" s="13" t="s">
        <v>427</v>
      </c>
      <c r="F109" s="3" t="s">
        <v>439</v>
      </c>
      <c r="G109" s="3" t="s">
        <v>651</v>
      </c>
      <c r="H109" s="3" t="s">
        <v>867</v>
      </c>
      <c r="I109" s="3" t="s">
        <v>996</v>
      </c>
      <c r="J109" s="8">
        <f t="shared" si="6"/>
        <v>86.293333333333337</v>
      </c>
      <c r="K109" s="9">
        <f t="shared" si="7"/>
        <v>22436.266666666666</v>
      </c>
    </row>
    <row r="110" spans="1:11" ht="15.75" x14ac:dyDescent="0.25">
      <c r="A110" s="6" t="s">
        <v>85</v>
      </c>
      <c r="B110" s="6" t="s">
        <v>86</v>
      </c>
      <c r="C110" s="6" t="s">
        <v>87</v>
      </c>
      <c r="D110" s="6" t="s">
        <v>652</v>
      </c>
      <c r="E110" s="13" t="s">
        <v>427</v>
      </c>
      <c r="F110" s="3" t="s">
        <v>446</v>
      </c>
      <c r="G110" s="3" t="s">
        <v>653</v>
      </c>
      <c r="H110" s="3" t="s">
        <v>497</v>
      </c>
      <c r="I110" s="3" t="s">
        <v>997</v>
      </c>
      <c r="J110" s="8">
        <f t="shared" si="6"/>
        <v>199.28333333333333</v>
      </c>
      <c r="K110" s="9">
        <f t="shared" si="7"/>
        <v>11957</v>
      </c>
    </row>
    <row r="111" spans="1:11" ht="94.5" x14ac:dyDescent="0.25">
      <c r="A111" s="6" t="s">
        <v>100</v>
      </c>
      <c r="B111" s="6" t="s">
        <v>101</v>
      </c>
      <c r="C111" s="6" t="s">
        <v>102</v>
      </c>
      <c r="D111" s="6" t="s">
        <v>510</v>
      </c>
      <c r="E111" s="13" t="s">
        <v>427</v>
      </c>
      <c r="F111" s="3" t="s">
        <v>511</v>
      </c>
      <c r="G111" s="3" t="s">
        <v>656</v>
      </c>
      <c r="H111" s="3" t="s">
        <v>868</v>
      </c>
      <c r="I111" s="3" t="s">
        <v>998</v>
      </c>
      <c r="J111" s="8">
        <f t="shared" si="6"/>
        <v>46.873333333333335</v>
      </c>
      <c r="K111" s="9">
        <f t="shared" si="7"/>
        <v>2578.0333333333333</v>
      </c>
    </row>
    <row r="112" spans="1:11" ht="15.75" x14ac:dyDescent="0.25">
      <c r="A112" s="6" t="s">
        <v>103</v>
      </c>
      <c r="B112" s="6" t="s">
        <v>104</v>
      </c>
      <c r="C112" s="6" t="s">
        <v>105</v>
      </c>
      <c r="D112" s="6" t="s">
        <v>498</v>
      </c>
      <c r="E112" s="13" t="s">
        <v>427</v>
      </c>
      <c r="F112" s="3" t="s">
        <v>471</v>
      </c>
      <c r="G112" s="3" t="s">
        <v>657</v>
      </c>
      <c r="H112" s="3" t="s">
        <v>869</v>
      </c>
      <c r="I112" s="3" t="s">
        <v>999</v>
      </c>
      <c r="J112" s="8">
        <f t="shared" si="6"/>
        <v>111.75666666666667</v>
      </c>
      <c r="K112" s="9">
        <f t="shared" si="7"/>
        <v>8940.5333333333347</v>
      </c>
    </row>
    <row r="113" spans="1:11" ht="47.25" x14ac:dyDescent="0.25">
      <c r="A113" s="6" t="s">
        <v>116</v>
      </c>
      <c r="B113" s="6" t="s">
        <v>117</v>
      </c>
      <c r="C113" s="6" t="s">
        <v>118</v>
      </c>
      <c r="D113" s="6" t="s">
        <v>513</v>
      </c>
      <c r="E113" s="13" t="s">
        <v>427</v>
      </c>
      <c r="F113" s="3" t="s">
        <v>436</v>
      </c>
      <c r="G113" s="3" t="s">
        <v>658</v>
      </c>
      <c r="H113" s="3" t="s">
        <v>870</v>
      </c>
      <c r="I113" s="3" t="s">
        <v>1000</v>
      </c>
      <c r="J113" s="8">
        <f t="shared" si="6"/>
        <v>38.886666666666663</v>
      </c>
      <c r="K113" s="9">
        <f t="shared" si="7"/>
        <v>1166.5999999999999</v>
      </c>
    </row>
    <row r="114" spans="1:11" ht="63" x14ac:dyDescent="0.25">
      <c r="A114" s="6" t="s">
        <v>126</v>
      </c>
      <c r="B114" s="6" t="s">
        <v>127</v>
      </c>
      <c r="C114" s="6" t="s">
        <v>128</v>
      </c>
      <c r="D114" s="6" t="s">
        <v>659</v>
      </c>
      <c r="E114" s="13" t="s">
        <v>427</v>
      </c>
      <c r="F114" s="3" t="s">
        <v>420</v>
      </c>
      <c r="G114" s="3" t="s">
        <v>660</v>
      </c>
      <c r="H114" s="3" t="s">
        <v>871</v>
      </c>
      <c r="I114" s="3" t="s">
        <v>1001</v>
      </c>
      <c r="J114" s="8">
        <f t="shared" si="6"/>
        <v>90.283333333333346</v>
      </c>
      <c r="K114" s="9">
        <f t="shared" si="7"/>
        <v>270.85000000000002</v>
      </c>
    </row>
    <row r="115" spans="1:11" ht="31.5" x14ac:dyDescent="0.25">
      <c r="A115" s="6" t="s">
        <v>793</v>
      </c>
      <c r="B115" s="6" t="s">
        <v>794</v>
      </c>
      <c r="C115" s="6" t="s">
        <v>795</v>
      </c>
      <c r="D115" s="6" t="s">
        <v>796</v>
      </c>
      <c r="E115" s="13" t="s">
        <v>427</v>
      </c>
      <c r="F115" s="3" t="s">
        <v>449</v>
      </c>
      <c r="G115" s="3" t="s">
        <v>797</v>
      </c>
      <c r="H115" s="3" t="s">
        <v>872</v>
      </c>
      <c r="I115" s="3" t="s">
        <v>1002</v>
      </c>
      <c r="J115" s="8">
        <f t="shared" si="6"/>
        <v>174.98333333333335</v>
      </c>
      <c r="K115" s="9">
        <f t="shared" si="7"/>
        <v>2624.75</v>
      </c>
    </row>
    <row r="116" spans="1:11" ht="15.75" x14ac:dyDescent="0.25">
      <c r="A116" s="6" t="s">
        <v>798</v>
      </c>
      <c r="B116" s="6" t="s">
        <v>799</v>
      </c>
      <c r="C116" s="6" t="s">
        <v>800</v>
      </c>
      <c r="D116" s="6" t="s">
        <v>801</v>
      </c>
      <c r="E116" s="13" t="s">
        <v>427</v>
      </c>
      <c r="F116" s="3" t="s">
        <v>466</v>
      </c>
      <c r="G116" s="3" t="s">
        <v>802</v>
      </c>
      <c r="H116" s="3" t="s">
        <v>873</v>
      </c>
      <c r="I116" s="3" t="s">
        <v>1003</v>
      </c>
      <c r="J116" s="8">
        <f t="shared" si="6"/>
        <v>457.37000000000006</v>
      </c>
      <c r="K116" s="9">
        <f t="shared" si="7"/>
        <v>4573.7000000000007</v>
      </c>
    </row>
    <row r="117" spans="1:11" ht="47.25" x14ac:dyDescent="0.25">
      <c r="A117" s="6" t="s">
        <v>131</v>
      </c>
      <c r="B117" s="6" t="s">
        <v>132</v>
      </c>
      <c r="C117" s="6" t="s">
        <v>133</v>
      </c>
      <c r="D117" s="6" t="s">
        <v>514</v>
      </c>
      <c r="E117" s="13" t="s">
        <v>427</v>
      </c>
      <c r="F117" s="3" t="s">
        <v>512</v>
      </c>
      <c r="G117" s="3" t="s">
        <v>661</v>
      </c>
      <c r="H117" s="3" t="s">
        <v>874</v>
      </c>
      <c r="I117" s="3" t="s">
        <v>1004</v>
      </c>
      <c r="J117" s="8">
        <f t="shared" si="6"/>
        <v>1009.3233333333334</v>
      </c>
      <c r="K117" s="9">
        <f t="shared" si="7"/>
        <v>100932.33333333334</v>
      </c>
    </row>
    <row r="118" spans="1:11" ht="15.75" x14ac:dyDescent="0.25">
      <c r="A118" s="6" t="s">
        <v>134</v>
      </c>
      <c r="B118" s="6" t="s">
        <v>135</v>
      </c>
      <c r="C118" s="6" t="s">
        <v>136</v>
      </c>
      <c r="D118" s="6" t="s">
        <v>515</v>
      </c>
      <c r="E118" s="13" t="s">
        <v>427</v>
      </c>
      <c r="F118" s="3" t="s">
        <v>436</v>
      </c>
      <c r="G118" s="3" t="s">
        <v>662</v>
      </c>
      <c r="H118" s="3" t="s">
        <v>875</v>
      </c>
      <c r="I118" s="3" t="s">
        <v>1005</v>
      </c>
      <c r="J118" s="8">
        <f t="shared" si="6"/>
        <v>23.01</v>
      </c>
      <c r="K118" s="9">
        <f t="shared" si="7"/>
        <v>690.30000000000007</v>
      </c>
    </row>
    <row r="119" spans="1:11" ht="31.5" x14ac:dyDescent="0.25">
      <c r="A119" s="6" t="s">
        <v>152</v>
      </c>
      <c r="B119" s="6" t="s">
        <v>153</v>
      </c>
      <c r="C119" s="6" t="s">
        <v>154</v>
      </c>
      <c r="D119" s="6" t="s">
        <v>516</v>
      </c>
      <c r="E119" s="13" t="s">
        <v>427</v>
      </c>
      <c r="F119" s="3" t="s">
        <v>544</v>
      </c>
      <c r="G119" s="3" t="s">
        <v>663</v>
      </c>
      <c r="H119" s="3" t="s">
        <v>876</v>
      </c>
      <c r="I119" s="3" t="s">
        <v>1006</v>
      </c>
      <c r="J119" s="8">
        <f t="shared" si="6"/>
        <v>558.34</v>
      </c>
      <c r="K119" s="9">
        <f t="shared" si="7"/>
        <v>83751</v>
      </c>
    </row>
    <row r="120" spans="1:11" ht="47.25" x14ac:dyDescent="0.25">
      <c r="A120" s="6" t="s">
        <v>168</v>
      </c>
      <c r="B120" s="6" t="s">
        <v>169</v>
      </c>
      <c r="C120" s="6" t="s">
        <v>170</v>
      </c>
      <c r="D120" s="6" t="s">
        <v>517</v>
      </c>
      <c r="E120" s="13" t="s">
        <v>427</v>
      </c>
      <c r="F120" s="3" t="s">
        <v>518</v>
      </c>
      <c r="G120" s="3" t="s">
        <v>664</v>
      </c>
      <c r="H120" s="3" t="s">
        <v>877</v>
      </c>
      <c r="I120" s="3" t="s">
        <v>1007</v>
      </c>
      <c r="J120" s="8">
        <f t="shared" si="6"/>
        <v>192.1</v>
      </c>
      <c r="K120" s="9">
        <f t="shared" si="7"/>
        <v>8644.5</v>
      </c>
    </row>
    <row r="121" spans="1:11" ht="47.25" x14ac:dyDescent="0.25">
      <c r="A121" s="6" t="s">
        <v>168</v>
      </c>
      <c r="B121" s="6" t="s">
        <v>169</v>
      </c>
      <c r="C121" s="6" t="s">
        <v>169</v>
      </c>
      <c r="D121" s="6" t="s">
        <v>519</v>
      </c>
      <c r="E121" s="13" t="s">
        <v>427</v>
      </c>
      <c r="F121" s="3" t="s">
        <v>518</v>
      </c>
      <c r="G121" s="3" t="s">
        <v>665</v>
      </c>
      <c r="H121" s="3" t="s">
        <v>878</v>
      </c>
      <c r="I121" s="3" t="s">
        <v>1008</v>
      </c>
      <c r="J121" s="8">
        <f t="shared" si="6"/>
        <v>86.969999999999985</v>
      </c>
      <c r="K121" s="9">
        <f t="shared" si="7"/>
        <v>3913.6499999999992</v>
      </c>
    </row>
    <row r="122" spans="1:11" ht="47.25" x14ac:dyDescent="0.25">
      <c r="A122" s="6" t="s">
        <v>171</v>
      </c>
      <c r="B122" s="6" t="s">
        <v>520</v>
      </c>
      <c r="C122" s="6" t="s">
        <v>172</v>
      </c>
      <c r="D122" s="6" t="s">
        <v>521</v>
      </c>
      <c r="E122" s="13" t="s">
        <v>427</v>
      </c>
      <c r="F122" s="3" t="s">
        <v>443</v>
      </c>
      <c r="G122" s="3" t="s">
        <v>666</v>
      </c>
      <c r="H122" s="3" t="s">
        <v>879</v>
      </c>
      <c r="I122" s="3" t="s">
        <v>1009</v>
      </c>
      <c r="J122" s="8">
        <f t="shared" si="6"/>
        <v>80.396666666666661</v>
      </c>
      <c r="K122" s="9">
        <f t="shared" si="7"/>
        <v>16079.333333333332</v>
      </c>
    </row>
    <row r="123" spans="1:11" ht="15.75" x14ac:dyDescent="0.25">
      <c r="A123" s="6" t="s">
        <v>883</v>
      </c>
      <c r="B123" s="6" t="s">
        <v>29</v>
      </c>
      <c r="C123" s="6" t="s">
        <v>173</v>
      </c>
      <c r="D123" s="6" t="s">
        <v>522</v>
      </c>
      <c r="E123" s="13" t="s">
        <v>427</v>
      </c>
      <c r="F123" s="3" t="s">
        <v>423</v>
      </c>
      <c r="G123" s="3" t="s">
        <v>667</v>
      </c>
      <c r="H123" s="3" t="s">
        <v>880</v>
      </c>
      <c r="I123" s="3" t="s">
        <v>1010</v>
      </c>
      <c r="J123" s="8">
        <f t="shared" si="6"/>
        <v>228.38</v>
      </c>
      <c r="K123" s="9">
        <f t="shared" si="7"/>
        <v>1370.28</v>
      </c>
    </row>
    <row r="124" spans="1:11" ht="31.5" x14ac:dyDescent="0.25">
      <c r="A124" s="16" t="s">
        <v>28</v>
      </c>
      <c r="B124" s="16" t="s">
        <v>29</v>
      </c>
      <c r="C124" s="16" t="s">
        <v>29</v>
      </c>
      <c r="D124" s="16" t="s">
        <v>881</v>
      </c>
      <c r="E124" s="17" t="s">
        <v>427</v>
      </c>
      <c r="F124" s="23" t="s">
        <v>512</v>
      </c>
      <c r="G124" s="23" t="s">
        <v>811</v>
      </c>
      <c r="H124" s="23" t="s">
        <v>882</v>
      </c>
      <c r="I124" s="23" t="s">
        <v>1011</v>
      </c>
      <c r="J124" s="24">
        <f t="shared" si="6"/>
        <v>253.31000000000003</v>
      </c>
      <c r="K124" s="25">
        <f t="shared" si="7"/>
        <v>25331.000000000004</v>
      </c>
    </row>
    <row r="125" spans="1:11" ht="31.5" x14ac:dyDescent="0.25">
      <c r="A125" s="6" t="s">
        <v>189</v>
      </c>
      <c r="B125" s="6" t="s">
        <v>190</v>
      </c>
      <c r="C125" s="6" t="s">
        <v>190</v>
      </c>
      <c r="D125" s="6" t="s">
        <v>668</v>
      </c>
      <c r="E125" s="13" t="s">
        <v>427</v>
      </c>
      <c r="F125" s="3" t="s">
        <v>518</v>
      </c>
      <c r="G125" s="3" t="s">
        <v>669</v>
      </c>
      <c r="H125" s="3" t="s">
        <v>884</v>
      </c>
      <c r="I125" s="3" t="s">
        <v>1012</v>
      </c>
      <c r="J125" s="8">
        <f t="shared" si="6"/>
        <v>43.329999999999991</v>
      </c>
      <c r="K125" s="9">
        <f t="shared" si="7"/>
        <v>1949.8499999999997</v>
      </c>
    </row>
    <row r="126" spans="1:11" ht="31.5" x14ac:dyDescent="0.25">
      <c r="A126" s="6" t="s">
        <v>192</v>
      </c>
      <c r="B126" s="6" t="s">
        <v>193</v>
      </c>
      <c r="C126" s="6" t="s">
        <v>194</v>
      </c>
      <c r="D126" s="6" t="s">
        <v>670</v>
      </c>
      <c r="E126" s="13" t="s">
        <v>427</v>
      </c>
      <c r="F126" s="3" t="s">
        <v>428</v>
      </c>
      <c r="G126" s="3" t="s">
        <v>671</v>
      </c>
      <c r="H126" s="3" t="s">
        <v>886</v>
      </c>
      <c r="I126" s="3" t="s">
        <v>1013</v>
      </c>
      <c r="J126" s="8">
        <f t="shared" si="6"/>
        <v>38.57</v>
      </c>
      <c r="K126" s="9">
        <f t="shared" si="7"/>
        <v>1928.5</v>
      </c>
    </row>
    <row r="127" spans="1:11" ht="47.25" x14ac:dyDescent="0.25">
      <c r="A127" s="6" t="s">
        <v>197</v>
      </c>
      <c r="B127" s="6" t="s">
        <v>198</v>
      </c>
      <c r="C127" s="6" t="s">
        <v>199</v>
      </c>
      <c r="D127" s="6" t="s">
        <v>523</v>
      </c>
      <c r="E127" s="13" t="s">
        <v>427</v>
      </c>
      <c r="F127" s="3" t="s">
        <v>71</v>
      </c>
      <c r="G127" s="3" t="s">
        <v>672</v>
      </c>
      <c r="H127" s="3" t="s">
        <v>887</v>
      </c>
      <c r="I127" s="3" t="s">
        <v>1014</v>
      </c>
      <c r="J127" s="8">
        <f>(G127+H127+I127)/3</f>
        <v>215.89999999999998</v>
      </c>
      <c r="K127" s="9">
        <f t="shared" si="7"/>
        <v>4318</v>
      </c>
    </row>
    <row r="128" spans="1:11" ht="47.25" x14ac:dyDescent="0.25">
      <c r="A128" s="6" t="s">
        <v>200</v>
      </c>
      <c r="B128" s="6" t="s">
        <v>201</v>
      </c>
      <c r="C128" s="6" t="s">
        <v>199</v>
      </c>
      <c r="D128" s="6" t="s">
        <v>524</v>
      </c>
      <c r="E128" s="13" t="s">
        <v>427</v>
      </c>
      <c r="F128" s="3" t="s">
        <v>71</v>
      </c>
      <c r="G128" s="3" t="s">
        <v>673</v>
      </c>
      <c r="H128" s="3" t="s">
        <v>888</v>
      </c>
      <c r="I128" s="3" t="s">
        <v>1015</v>
      </c>
      <c r="J128" s="8">
        <f>(G128+H128+I128)/3</f>
        <v>49.146666666666668</v>
      </c>
      <c r="K128" s="9">
        <f t="shared" si="7"/>
        <v>982.93333333333339</v>
      </c>
    </row>
    <row r="129" spans="1:11" ht="31.5" x14ac:dyDescent="0.25">
      <c r="A129" s="6" t="s">
        <v>213</v>
      </c>
      <c r="B129" s="6" t="s">
        <v>214</v>
      </c>
      <c r="C129" s="6" t="s">
        <v>215</v>
      </c>
      <c r="D129" s="6" t="s">
        <v>525</v>
      </c>
      <c r="E129" s="13" t="s">
        <v>427</v>
      </c>
      <c r="F129" s="3" t="s">
        <v>526</v>
      </c>
      <c r="G129" s="3" t="s">
        <v>674</v>
      </c>
      <c r="H129" s="3" t="s">
        <v>889</v>
      </c>
      <c r="I129" s="3" t="s">
        <v>1016</v>
      </c>
      <c r="J129" s="8">
        <f t="shared" si="6"/>
        <v>80.88</v>
      </c>
      <c r="K129" s="9">
        <f t="shared" si="7"/>
        <v>5418.96</v>
      </c>
    </row>
    <row r="130" spans="1:11" ht="63" x14ac:dyDescent="0.25">
      <c r="A130" s="6" t="s">
        <v>225</v>
      </c>
      <c r="B130" s="6" t="s">
        <v>220</v>
      </c>
      <c r="C130" s="6" t="s">
        <v>226</v>
      </c>
      <c r="D130" s="6" t="s">
        <v>527</v>
      </c>
      <c r="E130" s="13" t="s">
        <v>427</v>
      </c>
      <c r="F130" s="3" t="s">
        <v>453</v>
      </c>
      <c r="G130" s="3" t="s">
        <v>675</v>
      </c>
      <c r="H130" s="3" t="s">
        <v>890</v>
      </c>
      <c r="I130" s="3" t="s">
        <v>1017</v>
      </c>
      <c r="J130" s="8">
        <f t="shared" si="6"/>
        <v>502.39333333333326</v>
      </c>
      <c r="K130" s="9">
        <f t="shared" si="7"/>
        <v>301435.99999999994</v>
      </c>
    </row>
    <row r="131" spans="1:11" ht="15.75" x14ac:dyDescent="0.25">
      <c r="A131" s="6" t="s">
        <v>230</v>
      </c>
      <c r="B131" s="6" t="s">
        <v>231</v>
      </c>
      <c r="C131" s="6" t="s">
        <v>231</v>
      </c>
      <c r="D131" s="6" t="s">
        <v>529</v>
      </c>
      <c r="E131" s="13" t="s">
        <v>427</v>
      </c>
      <c r="F131" s="3" t="s">
        <v>71</v>
      </c>
      <c r="G131" s="3" t="s">
        <v>676</v>
      </c>
      <c r="H131" s="3" t="s">
        <v>891</v>
      </c>
      <c r="I131" s="3" t="s">
        <v>1018</v>
      </c>
      <c r="J131" s="8">
        <f t="shared" si="6"/>
        <v>24.330000000000002</v>
      </c>
      <c r="K131" s="9">
        <f t="shared" si="7"/>
        <v>486.6</v>
      </c>
    </row>
    <row r="132" spans="1:11" ht="78.75" x14ac:dyDescent="0.25">
      <c r="A132" s="6" t="s">
        <v>225</v>
      </c>
      <c r="B132" s="6" t="s">
        <v>237</v>
      </c>
      <c r="C132" s="6" t="s">
        <v>238</v>
      </c>
      <c r="D132" s="6" t="s">
        <v>530</v>
      </c>
      <c r="E132" s="13" t="s">
        <v>427</v>
      </c>
      <c r="F132" s="3" t="s">
        <v>628</v>
      </c>
      <c r="G132" s="3" t="s">
        <v>677</v>
      </c>
      <c r="H132" s="3" t="s">
        <v>892</v>
      </c>
      <c r="I132" s="3" t="s">
        <v>1019</v>
      </c>
      <c r="J132" s="8">
        <f t="shared" si="6"/>
        <v>307.54666666666662</v>
      </c>
      <c r="K132" s="9">
        <f t="shared" si="7"/>
        <v>246037.33333333331</v>
      </c>
    </row>
    <row r="133" spans="1:11" ht="31.5" x14ac:dyDescent="0.25">
      <c r="A133" s="6" t="s">
        <v>252</v>
      </c>
      <c r="B133" s="6" t="s">
        <v>253</v>
      </c>
      <c r="C133" s="6" t="s">
        <v>253</v>
      </c>
      <c r="D133" s="6" t="s">
        <v>531</v>
      </c>
      <c r="E133" s="13" t="s">
        <v>427</v>
      </c>
      <c r="F133" s="3" t="s">
        <v>485</v>
      </c>
      <c r="G133" s="3" t="s">
        <v>678</v>
      </c>
      <c r="H133" s="3" t="s">
        <v>893</v>
      </c>
      <c r="I133" s="3" t="s">
        <v>1020</v>
      </c>
      <c r="J133" s="8">
        <f t="shared" si="6"/>
        <v>43.743333333333339</v>
      </c>
      <c r="K133" s="9">
        <f t="shared" si="7"/>
        <v>9404.8166666666675</v>
      </c>
    </row>
    <row r="134" spans="1:11" ht="15.75" x14ac:dyDescent="0.25">
      <c r="A134" s="6" t="s">
        <v>254</v>
      </c>
      <c r="B134" s="6" t="s">
        <v>132</v>
      </c>
      <c r="C134" s="6" t="s">
        <v>255</v>
      </c>
      <c r="D134" s="6" t="s">
        <v>679</v>
      </c>
      <c r="E134" s="13" t="s">
        <v>427</v>
      </c>
      <c r="F134" s="3" t="s">
        <v>420</v>
      </c>
      <c r="G134" s="3" t="s">
        <v>680</v>
      </c>
      <c r="H134" s="3" t="s">
        <v>894</v>
      </c>
      <c r="I134" s="3" t="s">
        <v>1021</v>
      </c>
      <c r="J134" s="8">
        <f t="shared" si="6"/>
        <v>28.886666666666667</v>
      </c>
      <c r="K134" s="9">
        <f t="shared" si="7"/>
        <v>86.66</v>
      </c>
    </row>
    <row r="135" spans="1:11" ht="31.5" x14ac:dyDescent="0.25">
      <c r="A135" s="6" t="s">
        <v>258</v>
      </c>
      <c r="B135" s="6" t="s">
        <v>259</v>
      </c>
      <c r="C135" s="6" t="s">
        <v>260</v>
      </c>
      <c r="D135" s="6" t="s">
        <v>532</v>
      </c>
      <c r="E135" s="13" t="s">
        <v>427</v>
      </c>
      <c r="F135" s="3" t="s">
        <v>463</v>
      </c>
      <c r="G135" s="3" t="s">
        <v>681</v>
      </c>
      <c r="H135" s="3" t="s">
        <v>895</v>
      </c>
      <c r="I135" s="3" t="s">
        <v>1022</v>
      </c>
      <c r="J135" s="8">
        <f t="shared" si="6"/>
        <v>48.883333333333333</v>
      </c>
      <c r="K135" s="9">
        <f t="shared" si="7"/>
        <v>586.6</v>
      </c>
    </row>
    <row r="136" spans="1:11" ht="15.75" x14ac:dyDescent="0.25">
      <c r="A136" s="6" t="s">
        <v>822</v>
      </c>
      <c r="B136" s="6" t="s">
        <v>823</v>
      </c>
      <c r="C136" s="6" t="s">
        <v>823</v>
      </c>
      <c r="D136" s="6" t="s">
        <v>824</v>
      </c>
      <c r="E136" s="13" t="s">
        <v>427</v>
      </c>
      <c r="F136" s="3" t="s">
        <v>423</v>
      </c>
      <c r="G136" s="3" t="s">
        <v>825</v>
      </c>
      <c r="H136" s="3" t="s">
        <v>896</v>
      </c>
      <c r="I136" s="3" t="s">
        <v>1023</v>
      </c>
      <c r="J136" s="8">
        <f t="shared" si="6"/>
        <v>36.663333333333334</v>
      </c>
      <c r="K136" s="9">
        <f t="shared" si="7"/>
        <v>219.98000000000002</v>
      </c>
    </row>
    <row r="137" spans="1:11" ht="63" x14ac:dyDescent="0.25">
      <c r="A137" s="6" t="s">
        <v>831</v>
      </c>
      <c r="B137" s="6" t="s">
        <v>833</v>
      </c>
      <c r="C137" s="6" t="s">
        <v>832</v>
      </c>
      <c r="D137" s="6" t="s">
        <v>834</v>
      </c>
      <c r="E137" s="13" t="s">
        <v>427</v>
      </c>
      <c r="F137" s="3" t="s">
        <v>528</v>
      </c>
      <c r="G137" s="3" t="s">
        <v>835</v>
      </c>
      <c r="H137" s="3" t="s">
        <v>897</v>
      </c>
      <c r="I137" s="3" t="s">
        <v>1024</v>
      </c>
      <c r="J137" s="8">
        <f t="shared" si="6"/>
        <v>1015.5233333333332</v>
      </c>
      <c r="K137" s="9">
        <f t="shared" si="7"/>
        <v>1015523.3333333333</v>
      </c>
    </row>
    <row r="138" spans="1:11" ht="31.5" x14ac:dyDescent="0.25">
      <c r="A138" s="6" t="s">
        <v>285</v>
      </c>
      <c r="B138" s="6" t="s">
        <v>286</v>
      </c>
      <c r="C138" s="6" t="s">
        <v>286</v>
      </c>
      <c r="D138" s="6" t="s">
        <v>533</v>
      </c>
      <c r="E138" s="13" t="s">
        <v>427</v>
      </c>
      <c r="F138" s="3" t="s">
        <v>443</v>
      </c>
      <c r="G138" s="3" t="s">
        <v>683</v>
      </c>
      <c r="H138" s="3" t="s">
        <v>898</v>
      </c>
      <c r="I138" s="3" t="s">
        <v>1025</v>
      </c>
      <c r="J138" s="8">
        <f t="shared" si="6"/>
        <v>40.549999999999997</v>
      </c>
      <c r="K138" s="9">
        <f t="shared" si="7"/>
        <v>8109.9999999999991</v>
      </c>
    </row>
    <row r="139" spans="1:11" ht="15.75" x14ac:dyDescent="0.25">
      <c r="A139" s="6" t="s">
        <v>304</v>
      </c>
      <c r="B139" s="6" t="s">
        <v>305</v>
      </c>
      <c r="C139" s="6" t="s">
        <v>305</v>
      </c>
      <c r="D139" s="6" t="s">
        <v>534</v>
      </c>
      <c r="E139" s="13" t="s">
        <v>427</v>
      </c>
      <c r="F139" s="3" t="s">
        <v>71</v>
      </c>
      <c r="G139" s="3" t="s">
        <v>684</v>
      </c>
      <c r="H139" s="3" t="s">
        <v>899</v>
      </c>
      <c r="I139" s="3" t="s">
        <v>1026</v>
      </c>
      <c r="J139" s="8">
        <f t="shared" si="6"/>
        <v>116.05</v>
      </c>
      <c r="K139" s="9">
        <f t="shared" si="7"/>
        <v>2321</v>
      </c>
    </row>
    <row r="140" spans="1:11" ht="31.5" x14ac:dyDescent="0.25">
      <c r="A140" s="6" t="s">
        <v>344</v>
      </c>
      <c r="B140" s="6" t="s">
        <v>345</v>
      </c>
      <c r="C140" s="6" t="s">
        <v>346</v>
      </c>
      <c r="D140" s="6" t="s">
        <v>535</v>
      </c>
      <c r="E140" s="13" t="s">
        <v>427</v>
      </c>
      <c r="F140" s="3" t="s">
        <v>436</v>
      </c>
      <c r="G140" s="3" t="s">
        <v>685</v>
      </c>
      <c r="H140" s="3" t="s">
        <v>900</v>
      </c>
      <c r="I140" s="3" t="s">
        <v>1027</v>
      </c>
      <c r="J140" s="8">
        <f t="shared" si="6"/>
        <v>280.76</v>
      </c>
      <c r="K140" s="9">
        <f t="shared" si="7"/>
        <v>8422.7999999999993</v>
      </c>
    </row>
    <row r="141" spans="1:11" ht="15.75" x14ac:dyDescent="0.25">
      <c r="A141" s="6" t="s">
        <v>344</v>
      </c>
      <c r="B141" s="6" t="s">
        <v>345</v>
      </c>
      <c r="C141" s="6" t="s">
        <v>346</v>
      </c>
      <c r="D141" s="6" t="s">
        <v>536</v>
      </c>
      <c r="E141" s="13" t="s">
        <v>427</v>
      </c>
      <c r="F141" s="3" t="s">
        <v>436</v>
      </c>
      <c r="G141" s="3" t="s">
        <v>686</v>
      </c>
      <c r="H141" s="3" t="s">
        <v>901</v>
      </c>
      <c r="I141" s="3" t="s">
        <v>1028</v>
      </c>
      <c r="J141" s="8">
        <f t="shared" si="6"/>
        <v>611.05000000000007</v>
      </c>
      <c r="K141" s="9">
        <f t="shared" si="7"/>
        <v>18331.500000000004</v>
      </c>
    </row>
    <row r="142" spans="1:11" ht="47.25" x14ac:dyDescent="0.25">
      <c r="A142" s="6" t="s">
        <v>377</v>
      </c>
      <c r="B142" s="6" t="s">
        <v>378</v>
      </c>
      <c r="C142" s="6" t="s">
        <v>378</v>
      </c>
      <c r="D142" s="6" t="s">
        <v>537</v>
      </c>
      <c r="E142" s="13" t="s">
        <v>427</v>
      </c>
      <c r="F142" s="3" t="s">
        <v>466</v>
      </c>
      <c r="G142" s="3" t="s">
        <v>687</v>
      </c>
      <c r="H142" s="3" t="s">
        <v>902</v>
      </c>
      <c r="I142" s="3" t="s">
        <v>1029</v>
      </c>
      <c r="J142" s="8">
        <f t="shared" si="6"/>
        <v>28.553333333333331</v>
      </c>
      <c r="K142" s="9">
        <f t="shared" si="7"/>
        <v>285.5333333333333</v>
      </c>
    </row>
    <row r="143" spans="1:11" ht="15.75" x14ac:dyDescent="0.25">
      <c r="A143" s="6" t="s">
        <v>377</v>
      </c>
      <c r="B143" s="6" t="s">
        <v>378</v>
      </c>
      <c r="C143" s="6" t="s">
        <v>378</v>
      </c>
      <c r="D143" s="6" t="s">
        <v>538</v>
      </c>
      <c r="E143" s="13" t="s">
        <v>427</v>
      </c>
      <c r="F143" s="3" t="s">
        <v>436</v>
      </c>
      <c r="G143" s="3" t="s">
        <v>688</v>
      </c>
      <c r="H143" s="3" t="s">
        <v>903</v>
      </c>
      <c r="I143" s="3" t="s">
        <v>929</v>
      </c>
      <c r="J143" s="8">
        <f t="shared" si="6"/>
        <v>20.706666666666667</v>
      </c>
      <c r="K143" s="9">
        <f t="shared" si="7"/>
        <v>621.20000000000005</v>
      </c>
    </row>
    <row r="144" spans="1:11" ht="15.75" x14ac:dyDescent="0.25">
      <c r="A144" s="6" t="s">
        <v>230</v>
      </c>
      <c r="B144" s="6" t="s">
        <v>231</v>
      </c>
      <c r="C144" s="6" t="s">
        <v>396</v>
      </c>
      <c r="D144" s="6" t="s">
        <v>539</v>
      </c>
      <c r="E144" s="13" t="s">
        <v>427</v>
      </c>
      <c r="F144" s="3" t="s">
        <v>480</v>
      </c>
      <c r="G144" s="3" t="s">
        <v>689</v>
      </c>
      <c r="H144" s="3" t="s">
        <v>904</v>
      </c>
      <c r="I144" s="3" t="s">
        <v>1030</v>
      </c>
      <c r="J144" s="8">
        <f t="shared" si="6"/>
        <v>120.67333333333333</v>
      </c>
      <c r="K144" s="9">
        <f t="shared" si="7"/>
        <v>15687.533333333333</v>
      </c>
    </row>
    <row r="145" spans="1:11" ht="15.75" x14ac:dyDescent="0.25">
      <c r="A145" s="6" t="s">
        <v>397</v>
      </c>
      <c r="B145" s="6" t="s">
        <v>398</v>
      </c>
      <c r="C145" s="6" t="s">
        <v>398</v>
      </c>
      <c r="D145" s="6" t="s">
        <v>540</v>
      </c>
      <c r="E145" s="13" t="s">
        <v>427</v>
      </c>
      <c r="F145" s="3" t="s">
        <v>428</v>
      </c>
      <c r="G145" s="3" t="s">
        <v>690</v>
      </c>
      <c r="H145" s="3" t="s">
        <v>905</v>
      </c>
      <c r="I145" s="3" t="s">
        <v>1031</v>
      </c>
      <c r="J145" s="8">
        <f t="shared" si="6"/>
        <v>11.856666666666667</v>
      </c>
      <c r="K145" s="9">
        <f t="shared" si="7"/>
        <v>592.83333333333337</v>
      </c>
    </row>
    <row r="146" spans="1:11" ht="15.75" x14ac:dyDescent="0.25">
      <c r="A146" s="6" t="s">
        <v>397</v>
      </c>
      <c r="B146" s="6" t="s">
        <v>398</v>
      </c>
      <c r="C146" s="6" t="s">
        <v>541</v>
      </c>
      <c r="D146" s="6" t="s">
        <v>542</v>
      </c>
      <c r="E146" s="13" t="s">
        <v>427</v>
      </c>
      <c r="F146" s="3" t="s">
        <v>428</v>
      </c>
      <c r="G146" s="3" t="s">
        <v>691</v>
      </c>
      <c r="H146" s="3" t="s">
        <v>906</v>
      </c>
      <c r="I146" s="3" t="s">
        <v>1032</v>
      </c>
      <c r="J146" s="8">
        <f t="shared" si="6"/>
        <v>77.163333333333341</v>
      </c>
      <c r="K146" s="9">
        <f t="shared" si="7"/>
        <v>3858.166666666667</v>
      </c>
    </row>
    <row r="147" spans="1:11" ht="15.75" x14ac:dyDescent="0.25">
      <c r="A147" s="6" t="s">
        <v>397</v>
      </c>
      <c r="B147" s="6" t="s">
        <v>398</v>
      </c>
      <c r="C147" s="6" t="s">
        <v>541</v>
      </c>
      <c r="D147" s="6" t="s">
        <v>543</v>
      </c>
      <c r="E147" s="13" t="s">
        <v>427</v>
      </c>
      <c r="F147" s="3" t="s">
        <v>443</v>
      </c>
      <c r="G147" s="3" t="s">
        <v>692</v>
      </c>
      <c r="H147" s="3" t="s">
        <v>907</v>
      </c>
      <c r="I147" s="3" t="s">
        <v>1033</v>
      </c>
      <c r="J147" s="8">
        <f t="shared" si="6"/>
        <v>131.47</v>
      </c>
      <c r="K147" s="9">
        <f t="shared" si="7"/>
        <v>26294</v>
      </c>
    </row>
    <row r="148" spans="1:11" ht="31.5" x14ac:dyDescent="0.25">
      <c r="A148" s="6" t="s">
        <v>399</v>
      </c>
      <c r="B148" s="6" t="s">
        <v>400</v>
      </c>
      <c r="C148" s="6" t="s">
        <v>401</v>
      </c>
      <c r="D148" s="6" t="s">
        <v>693</v>
      </c>
      <c r="E148" s="13" t="s">
        <v>427</v>
      </c>
      <c r="F148" s="3" t="s">
        <v>544</v>
      </c>
      <c r="G148" s="3" t="s">
        <v>694</v>
      </c>
      <c r="H148" s="3" t="s">
        <v>908</v>
      </c>
      <c r="I148" s="3" t="s">
        <v>1034</v>
      </c>
      <c r="J148" s="8">
        <f t="shared" si="6"/>
        <v>268.63000000000005</v>
      </c>
      <c r="K148" s="9">
        <f t="shared" si="7"/>
        <v>40294.500000000007</v>
      </c>
    </row>
    <row r="149" spans="1:11" ht="31.5" x14ac:dyDescent="0.25">
      <c r="A149" s="6" t="s">
        <v>402</v>
      </c>
      <c r="B149" s="6" t="s">
        <v>403</v>
      </c>
      <c r="C149" s="6" t="s">
        <v>404</v>
      </c>
      <c r="D149" s="6" t="s">
        <v>545</v>
      </c>
      <c r="E149" s="13" t="s">
        <v>427</v>
      </c>
      <c r="F149" s="3" t="s">
        <v>451</v>
      </c>
      <c r="G149" s="3" t="s">
        <v>686</v>
      </c>
      <c r="H149" s="3" t="s">
        <v>901</v>
      </c>
      <c r="I149" s="3" t="s">
        <v>1035</v>
      </c>
      <c r="J149" s="8">
        <f t="shared" si="6"/>
        <v>611.05000000000007</v>
      </c>
      <c r="K149" s="9">
        <f t="shared" si="7"/>
        <v>24442.000000000004</v>
      </c>
    </row>
    <row r="150" spans="1:11" ht="47.25" x14ac:dyDescent="0.25">
      <c r="A150" s="6" t="s">
        <v>60</v>
      </c>
      <c r="B150" s="6" t="s">
        <v>61</v>
      </c>
      <c r="C150" s="6" t="s">
        <v>62</v>
      </c>
      <c r="D150" s="6" t="s">
        <v>695</v>
      </c>
      <c r="E150" s="14" t="s">
        <v>427</v>
      </c>
      <c r="F150" s="3" t="s">
        <v>418</v>
      </c>
      <c r="G150" s="3" t="s">
        <v>696</v>
      </c>
      <c r="H150" s="3" t="s">
        <v>909</v>
      </c>
      <c r="I150" s="3" t="s">
        <v>1036</v>
      </c>
      <c r="J150" s="8">
        <f t="shared" si="6"/>
        <v>974.37333333333333</v>
      </c>
      <c r="K150" s="8">
        <f>F150*J150</f>
        <v>974.37333333333333</v>
      </c>
    </row>
    <row r="151" spans="1:11" ht="47.25" x14ac:dyDescent="0.25">
      <c r="A151" s="6" t="s">
        <v>66</v>
      </c>
      <c r="B151" s="6" t="s">
        <v>67</v>
      </c>
      <c r="C151" s="6" t="s">
        <v>68</v>
      </c>
      <c r="D151" s="6" t="s">
        <v>697</v>
      </c>
      <c r="E151" s="6" t="s">
        <v>427</v>
      </c>
      <c r="F151" s="3" t="s">
        <v>443</v>
      </c>
      <c r="G151" s="3" t="s">
        <v>698</v>
      </c>
      <c r="H151" s="3" t="s">
        <v>910</v>
      </c>
      <c r="I151" s="3" t="s">
        <v>1037</v>
      </c>
      <c r="J151" s="8">
        <f t="shared" si="6"/>
        <v>15.36</v>
      </c>
      <c r="K151" s="8">
        <f t="shared" ref="K151:K157" si="8">F151*J151</f>
        <v>3072</v>
      </c>
    </row>
    <row r="152" spans="1:11" ht="63" x14ac:dyDescent="0.25">
      <c r="A152" s="6" t="s">
        <v>137</v>
      </c>
      <c r="B152" s="6" t="s">
        <v>138</v>
      </c>
      <c r="C152" s="6" t="s">
        <v>139</v>
      </c>
      <c r="D152" s="6" t="s">
        <v>547</v>
      </c>
      <c r="E152" s="14" t="s">
        <v>427</v>
      </c>
      <c r="F152" s="3" t="s">
        <v>434</v>
      </c>
      <c r="G152" s="3" t="s">
        <v>699</v>
      </c>
      <c r="H152" s="3" t="s">
        <v>911</v>
      </c>
      <c r="I152" s="3" t="s">
        <v>1038</v>
      </c>
      <c r="J152" s="8">
        <f t="shared" si="6"/>
        <v>13.979999999999999</v>
      </c>
      <c r="K152" s="8">
        <f t="shared" si="8"/>
        <v>978.59999999999991</v>
      </c>
    </row>
    <row r="153" spans="1:11" ht="31.5" x14ac:dyDescent="0.25">
      <c r="A153" s="6" t="s">
        <v>177</v>
      </c>
      <c r="B153" s="6" t="s">
        <v>178</v>
      </c>
      <c r="C153" s="6" t="s">
        <v>178</v>
      </c>
      <c r="D153" s="6" t="s">
        <v>700</v>
      </c>
      <c r="E153" s="6" t="s">
        <v>179</v>
      </c>
      <c r="F153" s="3" t="s">
        <v>466</v>
      </c>
      <c r="G153" s="3" t="s">
        <v>546</v>
      </c>
      <c r="H153" s="3" t="s">
        <v>912</v>
      </c>
      <c r="I153" s="3" t="s">
        <v>1039</v>
      </c>
      <c r="J153" s="8">
        <f t="shared" si="6"/>
        <v>222.20000000000002</v>
      </c>
      <c r="K153" s="8">
        <f t="shared" si="8"/>
        <v>2222</v>
      </c>
    </row>
    <row r="154" spans="1:11" ht="31.5" x14ac:dyDescent="0.25">
      <c r="A154" s="6" t="s">
        <v>186</v>
      </c>
      <c r="B154" s="6"/>
      <c r="C154" s="6" t="s">
        <v>817</v>
      </c>
      <c r="D154" s="6" t="s">
        <v>548</v>
      </c>
      <c r="E154" s="6" t="s">
        <v>427</v>
      </c>
      <c r="F154" s="3" t="s">
        <v>544</v>
      </c>
      <c r="G154" s="3" t="s">
        <v>818</v>
      </c>
      <c r="H154" s="3" t="s">
        <v>913</v>
      </c>
      <c r="I154" s="3" t="s">
        <v>1040</v>
      </c>
      <c r="J154" s="8">
        <f t="shared" si="6"/>
        <v>95.546666666666667</v>
      </c>
      <c r="K154" s="8">
        <f t="shared" si="8"/>
        <v>14332</v>
      </c>
    </row>
    <row r="155" spans="1:11" ht="63" x14ac:dyDescent="0.25">
      <c r="A155" s="6" t="s">
        <v>66</v>
      </c>
      <c r="B155" s="6" t="s">
        <v>195</v>
      </c>
      <c r="C155" s="6" t="s">
        <v>196</v>
      </c>
      <c r="D155" s="6" t="s">
        <v>701</v>
      </c>
      <c r="E155" s="6" t="s">
        <v>179</v>
      </c>
      <c r="F155" s="3" t="s">
        <v>446</v>
      </c>
      <c r="G155" s="3" t="s">
        <v>702</v>
      </c>
      <c r="H155" s="3" t="s">
        <v>914</v>
      </c>
      <c r="I155" s="3" t="s">
        <v>1041</v>
      </c>
      <c r="J155" s="8">
        <f t="shared" si="6"/>
        <v>25.796666666666667</v>
      </c>
      <c r="K155" s="8">
        <f t="shared" si="8"/>
        <v>1547.8</v>
      </c>
    </row>
    <row r="156" spans="1:11" ht="31.5" x14ac:dyDescent="0.25">
      <c r="A156" s="6" t="s">
        <v>281</v>
      </c>
      <c r="B156" s="6" t="s">
        <v>282</v>
      </c>
      <c r="C156" s="6" t="s">
        <v>549</v>
      </c>
      <c r="D156" s="6" t="s">
        <v>550</v>
      </c>
      <c r="E156" s="6" t="s">
        <v>427</v>
      </c>
      <c r="F156" s="3" t="s">
        <v>418</v>
      </c>
      <c r="G156" s="3" t="s">
        <v>703</v>
      </c>
      <c r="H156" s="3" t="s">
        <v>915</v>
      </c>
      <c r="I156" s="3" t="s">
        <v>1042</v>
      </c>
      <c r="J156" s="8">
        <f t="shared" si="6"/>
        <v>124.29</v>
      </c>
      <c r="K156" s="8">
        <f t="shared" si="8"/>
        <v>124.29</v>
      </c>
    </row>
    <row r="157" spans="1:11" ht="31.5" x14ac:dyDescent="0.25">
      <c r="A157" s="6" t="s">
        <v>331</v>
      </c>
      <c r="B157" s="6" t="s">
        <v>332</v>
      </c>
      <c r="C157" s="6" t="s">
        <v>333</v>
      </c>
      <c r="D157" s="6" t="s">
        <v>551</v>
      </c>
      <c r="E157" s="6" t="s">
        <v>179</v>
      </c>
      <c r="F157" s="3" t="s">
        <v>71</v>
      </c>
      <c r="G157" s="3" t="s">
        <v>704</v>
      </c>
      <c r="H157" s="3" t="s">
        <v>916</v>
      </c>
      <c r="I157" s="3" t="s">
        <v>1043</v>
      </c>
      <c r="J157" s="8">
        <f t="shared" si="6"/>
        <v>40.056666666666665</v>
      </c>
      <c r="K157" s="8">
        <f t="shared" si="8"/>
        <v>801.13333333333333</v>
      </c>
    </row>
    <row r="158" spans="1:11" ht="63" x14ac:dyDescent="0.25">
      <c r="A158" s="6" t="s">
        <v>297</v>
      </c>
      <c r="B158" s="6" t="s">
        <v>298</v>
      </c>
      <c r="C158" s="6" t="s">
        <v>298</v>
      </c>
      <c r="D158" s="6" t="s">
        <v>552</v>
      </c>
      <c r="E158" s="6" t="s">
        <v>427</v>
      </c>
      <c r="F158" s="3" t="s">
        <v>446</v>
      </c>
      <c r="G158" s="3" t="s">
        <v>838</v>
      </c>
      <c r="H158" s="3" t="s">
        <v>917</v>
      </c>
      <c r="I158" s="3" t="s">
        <v>1044</v>
      </c>
      <c r="J158" s="8">
        <f t="shared" ref="J158:J163" si="9">(G158+H158+I158)/3</f>
        <v>391.69</v>
      </c>
      <c r="K158" s="3">
        <f>F158*J158</f>
        <v>23501.4</v>
      </c>
    </row>
    <row r="159" spans="1:11" ht="15.75" x14ac:dyDescent="0.25">
      <c r="A159" s="6" t="s">
        <v>357</v>
      </c>
      <c r="B159" s="6" t="s">
        <v>358</v>
      </c>
      <c r="C159" s="6" t="s">
        <v>359</v>
      </c>
      <c r="D159" s="6" t="s">
        <v>553</v>
      </c>
      <c r="E159" s="6" t="s">
        <v>427</v>
      </c>
      <c r="F159" s="3" t="s">
        <v>422</v>
      </c>
      <c r="G159" s="3" t="s">
        <v>705</v>
      </c>
      <c r="H159" s="3" t="s">
        <v>918</v>
      </c>
      <c r="I159" s="3" t="s">
        <v>1045</v>
      </c>
      <c r="J159" s="8">
        <f t="shared" si="9"/>
        <v>408.85000000000008</v>
      </c>
      <c r="K159" s="3">
        <f>F159*J159</f>
        <v>2044.2500000000005</v>
      </c>
    </row>
    <row r="160" spans="1:11" ht="31.5" x14ac:dyDescent="0.25">
      <c r="A160" s="6" t="s">
        <v>111</v>
      </c>
      <c r="B160" s="6" t="s">
        <v>112</v>
      </c>
      <c r="C160" s="6" t="s">
        <v>112</v>
      </c>
      <c r="D160" s="6" t="s">
        <v>554</v>
      </c>
      <c r="E160" s="6" t="s">
        <v>427</v>
      </c>
      <c r="F160" s="3" t="s">
        <v>451</v>
      </c>
      <c r="G160" s="3" t="s">
        <v>706</v>
      </c>
      <c r="H160" s="3" t="s">
        <v>919</v>
      </c>
      <c r="I160" s="3" t="s">
        <v>1046</v>
      </c>
      <c r="J160" s="8">
        <f t="shared" si="9"/>
        <v>283.64000000000004</v>
      </c>
      <c r="K160" s="8">
        <f>F160*J160</f>
        <v>11345.600000000002</v>
      </c>
    </row>
    <row r="161" spans="1:11" ht="47.25" x14ac:dyDescent="0.25">
      <c r="A161" s="6" t="s">
        <v>266</v>
      </c>
      <c r="B161" s="6" t="s">
        <v>267</v>
      </c>
      <c r="C161" s="6" t="s">
        <v>267</v>
      </c>
      <c r="D161" s="6" t="s">
        <v>707</v>
      </c>
      <c r="E161" s="6" t="s">
        <v>427</v>
      </c>
      <c r="F161" s="3" t="s">
        <v>644</v>
      </c>
      <c r="G161" s="3" t="s">
        <v>708</v>
      </c>
      <c r="H161" s="3" t="s">
        <v>920</v>
      </c>
      <c r="I161" s="3" t="s">
        <v>1047</v>
      </c>
      <c r="J161" s="8">
        <f t="shared" si="9"/>
        <v>59.993333333333339</v>
      </c>
      <c r="K161" s="8">
        <f t="shared" ref="K161:K163" si="10">F161*J161</f>
        <v>23997.333333333336</v>
      </c>
    </row>
    <row r="162" spans="1:11" ht="47.25" x14ac:dyDescent="0.25">
      <c r="A162" s="6" t="s">
        <v>271</v>
      </c>
      <c r="B162" s="6" t="s">
        <v>272</v>
      </c>
      <c r="C162" s="6" t="s">
        <v>272</v>
      </c>
      <c r="D162" s="6" t="s">
        <v>709</v>
      </c>
      <c r="E162" s="6" t="s">
        <v>427</v>
      </c>
      <c r="F162" s="3" t="s">
        <v>436</v>
      </c>
      <c r="G162" s="3" t="s">
        <v>710</v>
      </c>
      <c r="H162" s="3" t="s">
        <v>921</v>
      </c>
      <c r="I162" s="3" t="s">
        <v>1048</v>
      </c>
      <c r="J162" s="8">
        <f t="shared" si="9"/>
        <v>1351.6533333333334</v>
      </c>
      <c r="K162" s="8">
        <f t="shared" si="10"/>
        <v>40549.600000000006</v>
      </c>
    </row>
    <row r="163" spans="1:11" ht="47.25" x14ac:dyDescent="0.25">
      <c r="A163" s="6" t="s">
        <v>294</v>
      </c>
      <c r="B163" s="6" t="s">
        <v>295</v>
      </c>
      <c r="C163" s="6" t="s">
        <v>296</v>
      </c>
      <c r="D163" s="6" t="s">
        <v>711</v>
      </c>
      <c r="E163" s="6" t="s">
        <v>427</v>
      </c>
      <c r="F163" s="3" t="s">
        <v>436</v>
      </c>
      <c r="G163" s="3" t="s">
        <v>712</v>
      </c>
      <c r="H163" s="3" t="s">
        <v>922</v>
      </c>
      <c r="I163" s="3" t="s">
        <v>1049</v>
      </c>
      <c r="J163" s="8">
        <f t="shared" si="9"/>
        <v>37.773333333333333</v>
      </c>
      <c r="K163" s="8">
        <f t="shared" si="10"/>
        <v>1133.2</v>
      </c>
    </row>
    <row r="164" spans="1:11" ht="15.75" x14ac:dyDescent="0.25">
      <c r="A164" s="6" t="s">
        <v>12</v>
      </c>
      <c r="B164" s="6" t="s">
        <v>10</v>
      </c>
      <c r="C164" s="6" t="s">
        <v>11</v>
      </c>
      <c r="D164" s="6" t="s">
        <v>555</v>
      </c>
      <c r="E164" s="6" t="s">
        <v>427</v>
      </c>
      <c r="F164" s="3" t="s">
        <v>436</v>
      </c>
      <c r="G164" s="3" t="s">
        <v>713</v>
      </c>
      <c r="H164" s="3" t="s">
        <v>923</v>
      </c>
      <c r="I164" s="3" t="s">
        <v>1050</v>
      </c>
      <c r="J164" s="8">
        <f t="shared" ref="J164:J204" si="11">(G164+H164+I164)/3</f>
        <v>304.41333333333336</v>
      </c>
      <c r="K164" s="8">
        <f>F164*J164</f>
        <v>9132.4000000000015</v>
      </c>
    </row>
    <row r="165" spans="1:11" ht="15.75" x14ac:dyDescent="0.25">
      <c r="A165" s="6" t="s">
        <v>35</v>
      </c>
      <c r="B165" s="6" t="s">
        <v>36</v>
      </c>
      <c r="C165" s="6" t="s">
        <v>36</v>
      </c>
      <c r="D165" s="6" t="s">
        <v>556</v>
      </c>
      <c r="E165" s="6" t="s">
        <v>427</v>
      </c>
      <c r="F165" s="3" t="s">
        <v>436</v>
      </c>
      <c r="G165" s="3" t="s">
        <v>714</v>
      </c>
      <c r="H165" s="3" t="s">
        <v>924</v>
      </c>
      <c r="I165" s="3" t="s">
        <v>1051</v>
      </c>
      <c r="J165" s="8">
        <f t="shared" si="11"/>
        <v>62.346666666666664</v>
      </c>
      <c r="K165" s="8">
        <f t="shared" ref="K165:K178" si="12">F165*J165</f>
        <v>1870.3999999999999</v>
      </c>
    </row>
    <row r="166" spans="1:11" ht="63" x14ac:dyDescent="0.25">
      <c r="A166" s="6" t="s">
        <v>768</v>
      </c>
      <c r="B166" s="6" t="s">
        <v>767</v>
      </c>
      <c r="C166" s="6" t="s">
        <v>767</v>
      </c>
      <c r="D166" s="6" t="s">
        <v>769</v>
      </c>
      <c r="E166" s="6" t="s">
        <v>427</v>
      </c>
      <c r="F166" s="3" t="s">
        <v>490</v>
      </c>
      <c r="G166" s="3" t="s">
        <v>770</v>
      </c>
      <c r="H166" s="3" t="s">
        <v>925</v>
      </c>
      <c r="I166" s="3" t="s">
        <v>1052</v>
      </c>
      <c r="J166" s="8">
        <f t="shared" si="11"/>
        <v>221.37</v>
      </c>
      <c r="K166" s="8">
        <f t="shared" si="12"/>
        <v>66411</v>
      </c>
    </row>
    <row r="167" spans="1:11" ht="31.5" x14ac:dyDescent="0.25">
      <c r="A167" s="6" t="s">
        <v>187</v>
      </c>
      <c r="B167" s="6" t="s">
        <v>188</v>
      </c>
      <c r="C167" s="6" t="s">
        <v>188</v>
      </c>
      <c r="D167" s="6" t="s">
        <v>557</v>
      </c>
      <c r="E167" s="6" t="s">
        <v>438</v>
      </c>
      <c r="F167" s="3" t="s">
        <v>486</v>
      </c>
      <c r="G167" s="3" t="s">
        <v>715</v>
      </c>
      <c r="H167" s="3" t="s">
        <v>927</v>
      </c>
      <c r="I167" s="3" t="s">
        <v>1053</v>
      </c>
      <c r="J167" s="8">
        <f t="shared" si="11"/>
        <v>217.35</v>
      </c>
      <c r="K167" s="8">
        <f t="shared" si="12"/>
        <v>434700</v>
      </c>
    </row>
    <row r="168" spans="1:11" ht="15.75" x14ac:dyDescent="0.25">
      <c r="A168" s="6" t="s">
        <v>187</v>
      </c>
      <c r="B168" s="6" t="s">
        <v>188</v>
      </c>
      <c r="C168" s="6" t="s">
        <v>188</v>
      </c>
      <c r="D168" s="15" t="s">
        <v>556</v>
      </c>
      <c r="E168" s="15" t="s">
        <v>427</v>
      </c>
      <c r="F168" s="26" t="s">
        <v>71</v>
      </c>
      <c r="G168" s="26" t="s">
        <v>819</v>
      </c>
      <c r="H168" s="26" t="s">
        <v>926</v>
      </c>
      <c r="I168" s="26" t="s">
        <v>1054</v>
      </c>
      <c r="J168" s="8">
        <f t="shared" si="11"/>
        <v>232.95666666666668</v>
      </c>
      <c r="K168" s="8">
        <f t="shared" si="12"/>
        <v>4659.1333333333332</v>
      </c>
    </row>
    <row r="169" spans="1:11" ht="15.75" x14ac:dyDescent="0.25">
      <c r="A169" s="6" t="s">
        <v>812</v>
      </c>
      <c r="B169" s="6" t="s">
        <v>332</v>
      </c>
      <c r="C169" s="6" t="s">
        <v>813</v>
      </c>
      <c r="D169" s="6" t="s">
        <v>814</v>
      </c>
      <c r="E169" s="6" t="s">
        <v>427</v>
      </c>
      <c r="F169" s="3" t="s">
        <v>436</v>
      </c>
      <c r="G169" s="3" t="s">
        <v>815</v>
      </c>
      <c r="H169" s="3" t="s">
        <v>928</v>
      </c>
      <c r="I169" s="3" t="s">
        <v>1055</v>
      </c>
      <c r="J169" s="8">
        <f t="shared" si="11"/>
        <v>11.806666666666667</v>
      </c>
      <c r="K169" s="8">
        <f t="shared" si="12"/>
        <v>354.2</v>
      </c>
    </row>
    <row r="170" spans="1:11" ht="47.25" x14ac:dyDescent="0.25">
      <c r="A170" s="6" t="s">
        <v>227</v>
      </c>
      <c r="B170" s="6" t="s">
        <v>228</v>
      </c>
      <c r="C170" s="6" t="s">
        <v>229</v>
      </c>
      <c r="D170" s="6" t="s">
        <v>559</v>
      </c>
      <c r="E170" s="6" t="s">
        <v>427</v>
      </c>
      <c r="F170" s="3" t="s">
        <v>422</v>
      </c>
      <c r="G170" s="3" t="s">
        <v>716</v>
      </c>
      <c r="H170" s="3" t="s">
        <v>930</v>
      </c>
      <c r="I170" s="3" t="s">
        <v>1056</v>
      </c>
      <c r="J170" s="8">
        <f t="shared" si="11"/>
        <v>7902.8266666666668</v>
      </c>
      <c r="K170" s="8">
        <f t="shared" si="12"/>
        <v>39514.133333333331</v>
      </c>
    </row>
    <row r="171" spans="1:11" ht="47.25" x14ac:dyDescent="0.25">
      <c r="A171" s="6" t="s">
        <v>234</v>
      </c>
      <c r="B171" s="6" t="s">
        <v>235</v>
      </c>
      <c r="C171" s="6" t="s">
        <v>236</v>
      </c>
      <c r="D171" s="6" t="s">
        <v>560</v>
      </c>
      <c r="E171" s="6" t="s">
        <v>427</v>
      </c>
      <c r="F171" s="3" t="s">
        <v>682</v>
      </c>
      <c r="G171" s="3" t="s">
        <v>717</v>
      </c>
      <c r="H171" s="3" t="s">
        <v>931</v>
      </c>
      <c r="I171" s="3" t="s">
        <v>662</v>
      </c>
      <c r="J171" s="8">
        <f t="shared" si="11"/>
        <v>22.553333333333331</v>
      </c>
      <c r="K171" s="8">
        <f t="shared" si="12"/>
        <v>67660</v>
      </c>
    </row>
    <row r="172" spans="1:11" ht="15.75" x14ac:dyDescent="0.25">
      <c r="A172" s="6" t="s">
        <v>234</v>
      </c>
      <c r="B172" s="6" t="s">
        <v>235</v>
      </c>
      <c r="C172" s="6" t="s">
        <v>235</v>
      </c>
      <c r="D172" s="6" t="s">
        <v>561</v>
      </c>
      <c r="E172" s="6" t="s">
        <v>427</v>
      </c>
      <c r="F172" s="3" t="s">
        <v>466</v>
      </c>
      <c r="G172" s="3" t="s">
        <v>654</v>
      </c>
      <c r="H172" s="3" t="s">
        <v>932</v>
      </c>
      <c r="I172" s="3" t="s">
        <v>1057</v>
      </c>
      <c r="J172" s="8">
        <f t="shared" si="11"/>
        <v>33.33</v>
      </c>
      <c r="K172" s="8">
        <f t="shared" si="12"/>
        <v>333.29999999999995</v>
      </c>
    </row>
    <row r="173" spans="1:11" ht="47.25" x14ac:dyDescent="0.25">
      <c r="A173" s="6" t="s">
        <v>256</v>
      </c>
      <c r="B173" s="6" t="s">
        <v>257</v>
      </c>
      <c r="C173" s="6" t="s">
        <v>257</v>
      </c>
      <c r="D173" s="6" t="s">
        <v>562</v>
      </c>
      <c r="E173" s="6" t="s">
        <v>427</v>
      </c>
      <c r="F173" s="3" t="s">
        <v>423</v>
      </c>
      <c r="G173" s="3" t="s">
        <v>718</v>
      </c>
      <c r="H173" s="3" t="s">
        <v>933</v>
      </c>
      <c r="I173" s="3" t="s">
        <v>1058</v>
      </c>
      <c r="J173" s="8">
        <f t="shared" si="11"/>
        <v>298.06</v>
      </c>
      <c r="K173" s="8">
        <f t="shared" si="12"/>
        <v>1788.3600000000001</v>
      </c>
    </row>
    <row r="174" spans="1:11" ht="31.5" x14ac:dyDescent="0.25">
      <c r="A174" s="6" t="s">
        <v>276</v>
      </c>
      <c r="B174" s="6" t="s">
        <v>277</v>
      </c>
      <c r="C174" s="6" t="s">
        <v>277</v>
      </c>
      <c r="D174" s="6" t="s">
        <v>563</v>
      </c>
      <c r="E174" s="6" t="s">
        <v>558</v>
      </c>
      <c r="F174" s="3" t="s">
        <v>682</v>
      </c>
      <c r="G174" s="3" t="s">
        <v>719</v>
      </c>
      <c r="H174" s="3" t="s">
        <v>935</v>
      </c>
      <c r="I174" s="3" t="s">
        <v>1059</v>
      </c>
      <c r="J174" s="8">
        <f t="shared" si="11"/>
        <v>20.99</v>
      </c>
      <c r="K174" s="8">
        <f t="shared" si="12"/>
        <v>62969.999999999993</v>
      </c>
    </row>
    <row r="175" spans="1:11" ht="15.75" x14ac:dyDescent="0.25">
      <c r="A175" s="6" t="s">
        <v>367</v>
      </c>
      <c r="B175" s="6" t="s">
        <v>368</v>
      </c>
      <c r="C175" s="6" t="s">
        <v>368</v>
      </c>
      <c r="D175" s="6" t="s">
        <v>720</v>
      </c>
      <c r="E175" s="6" t="s">
        <v>427</v>
      </c>
      <c r="F175" s="3" t="s">
        <v>721</v>
      </c>
      <c r="G175" s="3" t="s">
        <v>722</v>
      </c>
      <c r="H175" s="3" t="s">
        <v>934</v>
      </c>
      <c r="I175" s="3" t="s">
        <v>1060</v>
      </c>
      <c r="J175" s="8">
        <f t="shared" si="11"/>
        <v>22.22</v>
      </c>
      <c r="K175" s="8">
        <f t="shared" si="12"/>
        <v>3444.1</v>
      </c>
    </row>
    <row r="176" spans="1:11" ht="15.75" x14ac:dyDescent="0.25">
      <c r="A176" s="6" t="s">
        <v>839</v>
      </c>
      <c r="B176" s="6" t="s">
        <v>840</v>
      </c>
      <c r="C176" s="6" t="s">
        <v>841</v>
      </c>
      <c r="D176" s="6" t="s">
        <v>842</v>
      </c>
      <c r="E176" s="6" t="s">
        <v>427</v>
      </c>
      <c r="F176" s="3" t="s">
        <v>436</v>
      </c>
      <c r="G176" s="3" t="s">
        <v>843</v>
      </c>
      <c r="H176" s="3" t="s">
        <v>922</v>
      </c>
      <c r="I176" s="3" t="s">
        <v>1049</v>
      </c>
      <c r="J176" s="8">
        <f t="shared" si="11"/>
        <v>37.773333333333333</v>
      </c>
      <c r="K176" s="8">
        <f t="shared" si="12"/>
        <v>1133.2</v>
      </c>
    </row>
    <row r="177" spans="1:11" ht="31.5" x14ac:dyDescent="0.25">
      <c r="A177" s="6" t="s">
        <v>383</v>
      </c>
      <c r="B177" s="6" t="s">
        <v>384</v>
      </c>
      <c r="C177" s="6" t="s">
        <v>384</v>
      </c>
      <c r="D177" s="6" t="s">
        <v>564</v>
      </c>
      <c r="E177" s="6" t="s">
        <v>438</v>
      </c>
      <c r="F177" s="3" t="s">
        <v>723</v>
      </c>
      <c r="G177" s="3" t="s">
        <v>654</v>
      </c>
      <c r="H177" s="3" t="s">
        <v>932</v>
      </c>
      <c r="I177" s="3" t="s">
        <v>1057</v>
      </c>
      <c r="J177" s="8">
        <f t="shared" si="11"/>
        <v>33.33</v>
      </c>
      <c r="K177" s="8">
        <f t="shared" si="12"/>
        <v>533280</v>
      </c>
    </row>
    <row r="178" spans="1:11" ht="47.25" x14ac:dyDescent="0.25">
      <c r="A178" s="6" t="s">
        <v>388</v>
      </c>
      <c r="B178" s="6" t="s">
        <v>389</v>
      </c>
      <c r="C178" s="6" t="s">
        <v>390</v>
      </c>
      <c r="D178" s="6" t="s">
        <v>565</v>
      </c>
      <c r="E178" s="6" t="s">
        <v>427</v>
      </c>
      <c r="F178" s="3" t="s">
        <v>457</v>
      </c>
      <c r="G178" s="3" t="s">
        <v>724</v>
      </c>
      <c r="H178" s="3" t="s">
        <v>936</v>
      </c>
      <c r="I178" s="3" t="s">
        <v>1061</v>
      </c>
      <c r="J178" s="8">
        <f t="shared" si="11"/>
        <v>96.546666666666667</v>
      </c>
      <c r="K178" s="8">
        <f t="shared" si="12"/>
        <v>2413.6666666666665</v>
      </c>
    </row>
    <row r="179" spans="1:11" ht="15.75" x14ac:dyDescent="0.25">
      <c r="A179" s="6" t="s">
        <v>30</v>
      </c>
      <c r="B179" s="6" t="s">
        <v>31</v>
      </c>
      <c r="C179" s="6" t="s">
        <v>31</v>
      </c>
      <c r="D179" s="6" t="s">
        <v>566</v>
      </c>
      <c r="E179" s="6" t="s">
        <v>427</v>
      </c>
      <c r="F179" s="3" t="s">
        <v>451</v>
      </c>
      <c r="G179" s="3" t="s">
        <v>725</v>
      </c>
      <c r="H179" s="3" t="s">
        <v>937</v>
      </c>
      <c r="I179" s="3" t="s">
        <v>1062</v>
      </c>
      <c r="J179" s="8">
        <f t="shared" si="11"/>
        <v>42.22</v>
      </c>
      <c r="K179" s="8">
        <f>F179*J179</f>
        <v>1688.8</v>
      </c>
    </row>
    <row r="180" spans="1:11" ht="47.25" x14ac:dyDescent="0.25">
      <c r="A180" s="6" t="s">
        <v>37</v>
      </c>
      <c r="B180" s="6" t="s">
        <v>38</v>
      </c>
      <c r="C180" s="6" t="s">
        <v>39</v>
      </c>
      <c r="D180" s="6" t="s">
        <v>567</v>
      </c>
      <c r="E180" s="6" t="s">
        <v>427</v>
      </c>
      <c r="F180" s="3" t="s">
        <v>528</v>
      </c>
      <c r="G180" s="3" t="s">
        <v>726</v>
      </c>
      <c r="H180" s="3" t="s">
        <v>938</v>
      </c>
      <c r="I180" s="3" t="s">
        <v>1063</v>
      </c>
      <c r="J180" s="8">
        <f t="shared" si="11"/>
        <v>53.41</v>
      </c>
      <c r="K180" s="8">
        <f t="shared" ref="K180:K204" si="13">F180*J180</f>
        <v>53410</v>
      </c>
    </row>
    <row r="181" spans="1:11" ht="15.75" x14ac:dyDescent="0.25">
      <c r="A181" s="6" t="s">
        <v>37</v>
      </c>
      <c r="B181" s="6" t="s">
        <v>38</v>
      </c>
      <c r="C181" s="6" t="s">
        <v>39</v>
      </c>
      <c r="D181" s="6" t="s">
        <v>556</v>
      </c>
      <c r="E181" s="6" t="s">
        <v>427</v>
      </c>
      <c r="F181" s="3" t="s">
        <v>480</v>
      </c>
      <c r="G181" s="3" t="s">
        <v>727</v>
      </c>
      <c r="H181" s="3" t="s">
        <v>939</v>
      </c>
      <c r="I181" s="3" t="s">
        <v>1064</v>
      </c>
      <c r="J181" s="8">
        <f t="shared" si="11"/>
        <v>52.003333333333337</v>
      </c>
      <c r="K181" s="8">
        <f t="shared" si="13"/>
        <v>6760.4333333333343</v>
      </c>
    </row>
    <row r="182" spans="1:11" ht="47.25" x14ac:dyDescent="0.25">
      <c r="A182" s="6" t="s">
        <v>37</v>
      </c>
      <c r="B182" s="6" t="s">
        <v>38</v>
      </c>
      <c r="C182" s="6" t="s">
        <v>57</v>
      </c>
      <c r="D182" s="6" t="s">
        <v>569</v>
      </c>
      <c r="E182" s="6" t="s">
        <v>427</v>
      </c>
      <c r="F182" s="3" t="s">
        <v>604</v>
      </c>
      <c r="G182" s="3" t="s">
        <v>728</v>
      </c>
      <c r="H182" s="3" t="s">
        <v>940</v>
      </c>
      <c r="I182" s="3" t="s">
        <v>1065</v>
      </c>
      <c r="J182" s="8">
        <f t="shared" si="11"/>
        <v>300.93</v>
      </c>
      <c r="K182" s="8">
        <f t="shared" si="13"/>
        <v>75232.5</v>
      </c>
    </row>
    <row r="183" spans="1:11" ht="15.75" x14ac:dyDescent="0.25">
      <c r="A183" s="6" t="s">
        <v>63</v>
      </c>
      <c r="B183" s="6" t="s">
        <v>64</v>
      </c>
      <c r="C183" s="6" t="s">
        <v>65</v>
      </c>
      <c r="D183" s="6" t="s">
        <v>729</v>
      </c>
      <c r="E183" s="6" t="s">
        <v>427</v>
      </c>
      <c r="F183" s="3" t="s">
        <v>512</v>
      </c>
      <c r="G183" s="3" t="s">
        <v>730</v>
      </c>
      <c r="H183" s="3" t="s">
        <v>941</v>
      </c>
      <c r="I183" s="3" t="s">
        <v>1066</v>
      </c>
      <c r="J183" s="8">
        <f t="shared" si="11"/>
        <v>544.39</v>
      </c>
      <c r="K183" s="8">
        <f t="shared" si="13"/>
        <v>54439</v>
      </c>
    </row>
    <row r="184" spans="1:11" ht="31.5" x14ac:dyDescent="0.25">
      <c r="A184" s="6" t="s">
        <v>72</v>
      </c>
      <c r="B184" s="6" t="s">
        <v>73</v>
      </c>
      <c r="C184" s="6" t="s">
        <v>73</v>
      </c>
      <c r="D184" s="6" t="s">
        <v>571</v>
      </c>
      <c r="E184" s="6" t="s">
        <v>427</v>
      </c>
      <c r="F184" s="3" t="s">
        <v>432</v>
      </c>
      <c r="G184" s="3" t="s">
        <v>731</v>
      </c>
      <c r="H184" s="3" t="s">
        <v>942</v>
      </c>
      <c r="I184" s="3" t="s">
        <v>1067</v>
      </c>
      <c r="J184" s="8">
        <f t="shared" si="11"/>
        <v>471.62999999999994</v>
      </c>
      <c r="K184" s="8">
        <f t="shared" si="13"/>
        <v>56595.599999999991</v>
      </c>
    </row>
    <row r="185" spans="1:11" ht="31.5" x14ac:dyDescent="0.25">
      <c r="A185" s="6" t="s">
        <v>106</v>
      </c>
      <c r="B185" s="6" t="s">
        <v>107</v>
      </c>
      <c r="C185" s="6" t="s">
        <v>107</v>
      </c>
      <c r="D185" s="6" t="s">
        <v>572</v>
      </c>
      <c r="E185" s="6" t="s">
        <v>427</v>
      </c>
      <c r="F185" s="3" t="s">
        <v>446</v>
      </c>
      <c r="G185" s="3" t="s">
        <v>722</v>
      </c>
      <c r="H185" s="3" t="s">
        <v>934</v>
      </c>
      <c r="I185" s="3" t="s">
        <v>1060</v>
      </c>
      <c r="J185" s="8">
        <f t="shared" si="11"/>
        <v>22.22</v>
      </c>
      <c r="K185" s="8">
        <f t="shared" si="13"/>
        <v>1333.1999999999998</v>
      </c>
    </row>
    <row r="186" spans="1:11" ht="47.25" x14ac:dyDescent="0.25">
      <c r="A186" s="6" t="s">
        <v>129</v>
      </c>
      <c r="B186" s="6" t="s">
        <v>130</v>
      </c>
      <c r="C186" s="6" t="s">
        <v>130</v>
      </c>
      <c r="D186" s="6" t="s">
        <v>573</v>
      </c>
      <c r="E186" s="6" t="s">
        <v>427</v>
      </c>
      <c r="F186" s="3" t="s">
        <v>422</v>
      </c>
      <c r="G186" s="3" t="s">
        <v>732</v>
      </c>
      <c r="H186" s="3" t="s">
        <v>943</v>
      </c>
      <c r="I186" s="3" t="s">
        <v>1068</v>
      </c>
      <c r="J186" s="8">
        <f t="shared" si="11"/>
        <v>70.993333333333339</v>
      </c>
      <c r="K186" s="8">
        <f t="shared" si="13"/>
        <v>354.9666666666667</v>
      </c>
    </row>
    <row r="187" spans="1:11" ht="47.25" x14ac:dyDescent="0.25">
      <c r="A187" s="6" t="s">
        <v>140</v>
      </c>
      <c r="B187" s="6" t="s">
        <v>141</v>
      </c>
      <c r="C187" s="6" t="s">
        <v>142</v>
      </c>
      <c r="D187" s="6" t="s">
        <v>574</v>
      </c>
      <c r="E187" s="6" t="s">
        <v>427</v>
      </c>
      <c r="F187" s="3" t="s">
        <v>512</v>
      </c>
      <c r="G187" s="3" t="s">
        <v>733</v>
      </c>
      <c r="H187" s="3" t="s">
        <v>944</v>
      </c>
      <c r="I187" s="3" t="s">
        <v>1069</v>
      </c>
      <c r="J187" s="8">
        <f t="shared" si="11"/>
        <v>231.26</v>
      </c>
      <c r="K187" s="8">
        <f t="shared" si="13"/>
        <v>23126</v>
      </c>
    </row>
    <row r="188" spans="1:11" ht="47.25" x14ac:dyDescent="0.25">
      <c r="A188" s="6" t="s">
        <v>191</v>
      </c>
      <c r="B188" s="6" t="s">
        <v>190</v>
      </c>
      <c r="C188" s="6" t="s">
        <v>190</v>
      </c>
      <c r="D188" s="6" t="s">
        <v>734</v>
      </c>
      <c r="E188" s="6" t="s">
        <v>427</v>
      </c>
      <c r="F188" s="3" t="s">
        <v>430</v>
      </c>
      <c r="G188" s="3" t="s">
        <v>735</v>
      </c>
      <c r="H188" s="3" t="s">
        <v>945</v>
      </c>
      <c r="I188" s="3" t="s">
        <v>1070</v>
      </c>
      <c r="J188" s="8">
        <f t="shared" si="11"/>
        <v>248.37</v>
      </c>
      <c r="K188" s="8">
        <f t="shared" si="13"/>
        <v>3973.92</v>
      </c>
    </row>
    <row r="189" spans="1:11" ht="31.5" x14ac:dyDescent="0.25">
      <c r="A189" s="6" t="s">
        <v>72</v>
      </c>
      <c r="B189" s="6" t="s">
        <v>73</v>
      </c>
      <c r="C189" s="6" t="s">
        <v>209</v>
      </c>
      <c r="D189" s="6" t="s">
        <v>820</v>
      </c>
      <c r="E189" s="6" t="s">
        <v>427</v>
      </c>
      <c r="F189" s="3" t="s">
        <v>446</v>
      </c>
      <c r="G189" s="3" t="s">
        <v>821</v>
      </c>
      <c r="H189" s="3" t="s">
        <v>946</v>
      </c>
      <c r="I189" s="3" t="s">
        <v>1071</v>
      </c>
      <c r="J189" s="8">
        <f t="shared" si="11"/>
        <v>1083.2266666666667</v>
      </c>
      <c r="K189" s="8">
        <f t="shared" si="13"/>
        <v>64993.599999999999</v>
      </c>
    </row>
    <row r="190" spans="1:11" ht="63" x14ac:dyDescent="0.25">
      <c r="A190" s="6" t="s">
        <v>219</v>
      </c>
      <c r="B190" s="6" t="s">
        <v>220</v>
      </c>
      <c r="C190" s="6" t="s">
        <v>221</v>
      </c>
      <c r="D190" s="6" t="s">
        <v>736</v>
      </c>
      <c r="E190" s="6" t="s">
        <v>427</v>
      </c>
      <c r="F190" s="3" t="s">
        <v>737</v>
      </c>
      <c r="G190" s="3" t="s">
        <v>738</v>
      </c>
      <c r="H190" s="3" t="s">
        <v>947</v>
      </c>
      <c r="I190" s="3" t="s">
        <v>1072</v>
      </c>
      <c r="J190" s="8">
        <f t="shared" si="11"/>
        <v>1021.21</v>
      </c>
      <c r="K190" s="8">
        <f t="shared" si="13"/>
        <v>357423.5</v>
      </c>
    </row>
    <row r="191" spans="1:11" ht="31.5" x14ac:dyDescent="0.25">
      <c r="A191" s="6" t="s">
        <v>244</v>
      </c>
      <c r="B191" s="6" t="s">
        <v>245</v>
      </c>
      <c r="C191" s="6" t="s">
        <v>246</v>
      </c>
      <c r="D191" s="6" t="s">
        <v>576</v>
      </c>
      <c r="E191" s="6" t="s">
        <v>427</v>
      </c>
      <c r="F191" s="3" t="s">
        <v>471</v>
      </c>
      <c r="G191" s="3" t="s">
        <v>739</v>
      </c>
      <c r="H191" s="3" t="s">
        <v>948</v>
      </c>
      <c r="I191" s="3" t="s">
        <v>1073</v>
      </c>
      <c r="J191" s="8">
        <f t="shared" si="11"/>
        <v>1507.6266666666668</v>
      </c>
      <c r="K191" s="8">
        <f t="shared" si="13"/>
        <v>120610.13333333335</v>
      </c>
    </row>
    <row r="192" spans="1:11" ht="31.5" x14ac:dyDescent="0.25">
      <c r="A192" s="6" t="s">
        <v>191</v>
      </c>
      <c r="B192" s="11" t="s">
        <v>245</v>
      </c>
      <c r="C192" s="11" t="s">
        <v>245</v>
      </c>
      <c r="D192" s="6" t="s">
        <v>577</v>
      </c>
      <c r="E192" s="6" t="s">
        <v>427</v>
      </c>
      <c r="F192" s="3" t="s">
        <v>512</v>
      </c>
      <c r="G192" s="3" t="s">
        <v>740</v>
      </c>
      <c r="H192" s="3" t="s">
        <v>949</v>
      </c>
      <c r="I192" s="3" t="s">
        <v>1074</v>
      </c>
      <c r="J192" s="8">
        <f t="shared" si="11"/>
        <v>807.84</v>
      </c>
      <c r="K192" s="8">
        <f t="shared" si="13"/>
        <v>80784</v>
      </c>
    </row>
    <row r="193" spans="1:11" ht="31.5" x14ac:dyDescent="0.25">
      <c r="A193" s="6" t="s">
        <v>261</v>
      </c>
      <c r="B193" s="6" t="s">
        <v>262</v>
      </c>
      <c r="C193" s="6" t="s">
        <v>263</v>
      </c>
      <c r="D193" s="6" t="s">
        <v>741</v>
      </c>
      <c r="E193" s="6" t="s">
        <v>427</v>
      </c>
      <c r="F193" s="3" t="s">
        <v>466</v>
      </c>
      <c r="G193" s="3" t="s">
        <v>742</v>
      </c>
      <c r="H193" s="3" t="s">
        <v>950</v>
      </c>
      <c r="I193" s="3" t="s">
        <v>1075</v>
      </c>
      <c r="J193" s="8">
        <f t="shared" si="11"/>
        <v>787.66</v>
      </c>
      <c r="K193" s="8">
        <f t="shared" si="13"/>
        <v>7876.5999999999995</v>
      </c>
    </row>
    <row r="194" spans="1:11" ht="31.5" x14ac:dyDescent="0.25">
      <c r="A194" s="6" t="s">
        <v>261</v>
      </c>
      <c r="B194" s="6" t="s">
        <v>262</v>
      </c>
      <c r="C194" s="6" t="s">
        <v>263</v>
      </c>
      <c r="D194" s="6" t="s">
        <v>578</v>
      </c>
      <c r="E194" s="6" t="s">
        <v>427</v>
      </c>
      <c r="F194" s="3" t="s">
        <v>471</v>
      </c>
      <c r="G194" s="3" t="s">
        <v>743</v>
      </c>
      <c r="H194" s="3" t="s">
        <v>951</v>
      </c>
      <c r="I194" s="3" t="s">
        <v>1076</v>
      </c>
      <c r="J194" s="8">
        <f t="shared" si="11"/>
        <v>40.803333333333335</v>
      </c>
      <c r="K194" s="8">
        <f t="shared" si="13"/>
        <v>3264.2666666666669</v>
      </c>
    </row>
    <row r="195" spans="1:11" ht="15.75" x14ac:dyDescent="0.25">
      <c r="A195" s="6" t="s">
        <v>283</v>
      </c>
      <c r="B195" s="6" t="s">
        <v>284</v>
      </c>
      <c r="C195" s="6" t="s">
        <v>284</v>
      </c>
      <c r="D195" s="6" t="s">
        <v>579</v>
      </c>
      <c r="E195" s="6" t="s">
        <v>427</v>
      </c>
      <c r="F195" s="3" t="s">
        <v>451</v>
      </c>
      <c r="G195" s="3" t="s">
        <v>830</v>
      </c>
      <c r="H195" s="3" t="s">
        <v>952</v>
      </c>
      <c r="I195" s="3" t="s">
        <v>1077</v>
      </c>
      <c r="J195" s="8">
        <f t="shared" si="11"/>
        <v>10.96</v>
      </c>
      <c r="K195" s="8">
        <f t="shared" si="13"/>
        <v>438.40000000000003</v>
      </c>
    </row>
    <row r="196" spans="1:11" ht="31.5" x14ac:dyDescent="0.25">
      <c r="A196" s="6" t="s">
        <v>283</v>
      </c>
      <c r="B196" s="6" t="s">
        <v>284</v>
      </c>
      <c r="C196" s="6" t="s">
        <v>284</v>
      </c>
      <c r="D196" s="6" t="s">
        <v>836</v>
      </c>
      <c r="E196" s="6" t="s">
        <v>427</v>
      </c>
      <c r="F196" s="3" t="s">
        <v>644</v>
      </c>
      <c r="G196" s="3" t="s">
        <v>837</v>
      </c>
      <c r="H196" s="3" t="s">
        <v>953</v>
      </c>
      <c r="I196" s="3" t="s">
        <v>1078</v>
      </c>
      <c r="J196" s="8">
        <f t="shared" si="11"/>
        <v>51.106666666666662</v>
      </c>
      <c r="K196" s="8">
        <f t="shared" si="13"/>
        <v>20442.666666666664</v>
      </c>
    </row>
    <row r="197" spans="1:11" ht="47.25" x14ac:dyDescent="0.25">
      <c r="A197" s="6" t="s">
        <v>287</v>
      </c>
      <c r="B197" s="6" t="s">
        <v>288</v>
      </c>
      <c r="C197" s="6" t="s">
        <v>288</v>
      </c>
      <c r="D197" s="6" t="s">
        <v>744</v>
      </c>
      <c r="E197" s="6" t="s">
        <v>427</v>
      </c>
      <c r="F197" s="3" t="s">
        <v>745</v>
      </c>
      <c r="G197" s="3" t="s">
        <v>746</v>
      </c>
      <c r="H197" s="3" t="s">
        <v>954</v>
      </c>
      <c r="I197" s="3" t="s">
        <v>1079</v>
      </c>
      <c r="J197" s="8">
        <f t="shared" si="11"/>
        <v>47.99666666666667</v>
      </c>
      <c r="K197" s="8">
        <f t="shared" si="13"/>
        <v>119991.66666666667</v>
      </c>
    </row>
    <row r="198" spans="1:11" ht="63" x14ac:dyDescent="0.25">
      <c r="A198" s="6" t="s">
        <v>299</v>
      </c>
      <c r="B198" s="6" t="s">
        <v>300</v>
      </c>
      <c r="C198" s="6" t="s">
        <v>301</v>
      </c>
      <c r="D198" s="6" t="s">
        <v>580</v>
      </c>
      <c r="E198" s="6" t="s">
        <v>427</v>
      </c>
      <c r="F198" s="3" t="s">
        <v>611</v>
      </c>
      <c r="G198" s="3" t="s">
        <v>747</v>
      </c>
      <c r="H198" s="3" t="s">
        <v>955</v>
      </c>
      <c r="I198" s="3" t="s">
        <v>1080</v>
      </c>
      <c r="J198" s="8">
        <f t="shared" si="11"/>
        <v>79.010000000000005</v>
      </c>
      <c r="K198" s="8">
        <f t="shared" si="13"/>
        <v>39505</v>
      </c>
    </row>
    <row r="199" spans="1:11" ht="47.25" x14ac:dyDescent="0.25">
      <c r="A199" s="6" t="s">
        <v>302</v>
      </c>
      <c r="B199" s="6" t="s">
        <v>303</v>
      </c>
      <c r="C199" s="6" t="s">
        <v>581</v>
      </c>
      <c r="D199" s="6" t="s">
        <v>582</v>
      </c>
      <c r="E199" s="6" t="s">
        <v>427</v>
      </c>
      <c r="F199" s="3" t="s">
        <v>490</v>
      </c>
      <c r="G199" s="3" t="s">
        <v>748</v>
      </c>
      <c r="H199" s="3" t="s">
        <v>956</v>
      </c>
      <c r="I199" s="3" t="s">
        <v>1081</v>
      </c>
      <c r="J199" s="8">
        <f t="shared" si="11"/>
        <v>665.4899999999999</v>
      </c>
      <c r="K199" s="8">
        <f t="shared" si="13"/>
        <v>199646.99999999997</v>
      </c>
    </row>
    <row r="200" spans="1:11" ht="15.75" x14ac:dyDescent="0.25">
      <c r="A200" s="6" t="s">
        <v>319</v>
      </c>
      <c r="B200" s="6" t="s">
        <v>320</v>
      </c>
      <c r="C200" s="6" t="s">
        <v>321</v>
      </c>
      <c r="D200" s="6" t="s">
        <v>566</v>
      </c>
      <c r="E200" s="6" t="s">
        <v>427</v>
      </c>
      <c r="F200" s="3" t="s">
        <v>446</v>
      </c>
      <c r="G200" s="3" t="s">
        <v>749</v>
      </c>
      <c r="H200" s="3" t="s">
        <v>957</v>
      </c>
      <c r="I200" s="3" t="s">
        <v>1082</v>
      </c>
      <c r="J200" s="8">
        <f t="shared" si="11"/>
        <v>197.74</v>
      </c>
      <c r="K200" s="8">
        <f t="shared" si="13"/>
        <v>11864.400000000001</v>
      </c>
    </row>
    <row r="201" spans="1:11" ht="15.75" x14ac:dyDescent="0.25">
      <c r="A201" s="6" t="s">
        <v>63</v>
      </c>
      <c r="B201" s="6" t="s">
        <v>64</v>
      </c>
      <c r="C201" s="6" t="s">
        <v>337</v>
      </c>
      <c r="D201" s="6" t="s">
        <v>583</v>
      </c>
      <c r="E201" s="6" t="s">
        <v>427</v>
      </c>
      <c r="F201" s="3" t="s">
        <v>584</v>
      </c>
      <c r="G201" s="3" t="s">
        <v>750</v>
      </c>
      <c r="H201" s="3" t="s">
        <v>958</v>
      </c>
      <c r="I201" s="3" t="s">
        <v>1083</v>
      </c>
      <c r="J201" s="8">
        <f t="shared" si="11"/>
        <v>119.13999999999999</v>
      </c>
      <c r="K201" s="8">
        <f t="shared" si="13"/>
        <v>34550.6</v>
      </c>
    </row>
    <row r="202" spans="1:11" ht="31.5" x14ac:dyDescent="0.25">
      <c r="A202" s="6" t="s">
        <v>106</v>
      </c>
      <c r="B202" s="6" t="s">
        <v>474</v>
      </c>
      <c r="C202" s="6" t="s">
        <v>379</v>
      </c>
      <c r="D202" s="6" t="s">
        <v>585</v>
      </c>
      <c r="E202" s="6" t="s">
        <v>427</v>
      </c>
      <c r="F202" s="3" t="s">
        <v>471</v>
      </c>
      <c r="G202" s="3" t="s">
        <v>751</v>
      </c>
      <c r="H202" s="3" t="s">
        <v>959</v>
      </c>
      <c r="I202" s="3" t="s">
        <v>1084</v>
      </c>
      <c r="J202" s="8">
        <f t="shared" si="11"/>
        <v>1062.8833333333332</v>
      </c>
      <c r="K202" s="8">
        <f t="shared" si="13"/>
        <v>85030.666666666657</v>
      </c>
    </row>
    <row r="203" spans="1:11" ht="63" x14ac:dyDescent="0.25">
      <c r="A203" s="6" t="s">
        <v>219</v>
      </c>
      <c r="B203" s="6" t="s">
        <v>391</v>
      </c>
      <c r="C203" s="6" t="s">
        <v>392</v>
      </c>
      <c r="D203" s="6" t="s">
        <v>586</v>
      </c>
      <c r="E203" s="6" t="s">
        <v>427</v>
      </c>
      <c r="F203" s="3" t="s">
        <v>644</v>
      </c>
      <c r="G203" s="3" t="s">
        <v>752</v>
      </c>
      <c r="H203" s="3" t="s">
        <v>960</v>
      </c>
      <c r="I203" s="3" t="s">
        <v>1085</v>
      </c>
      <c r="J203" s="8">
        <f t="shared" si="11"/>
        <v>1172.47</v>
      </c>
      <c r="K203" s="8">
        <f t="shared" si="13"/>
        <v>468988</v>
      </c>
    </row>
    <row r="204" spans="1:11" ht="47.25" x14ac:dyDescent="0.25">
      <c r="A204" s="6" t="s">
        <v>393</v>
      </c>
      <c r="B204" s="6" t="s">
        <v>394</v>
      </c>
      <c r="C204" s="6" t="s">
        <v>395</v>
      </c>
      <c r="D204" s="6" t="s">
        <v>568</v>
      </c>
      <c r="E204" s="6" t="s">
        <v>427</v>
      </c>
      <c r="F204" s="3" t="s">
        <v>466</v>
      </c>
      <c r="G204" s="3" t="s">
        <v>753</v>
      </c>
      <c r="H204" s="3" t="s">
        <v>961</v>
      </c>
      <c r="I204" s="3" t="s">
        <v>1086</v>
      </c>
      <c r="J204" s="8">
        <f t="shared" si="11"/>
        <v>16.040000000000003</v>
      </c>
      <c r="K204" s="8">
        <f t="shared" si="13"/>
        <v>160.40000000000003</v>
      </c>
    </row>
    <row r="205" spans="1:11" ht="15.75" x14ac:dyDescent="0.25">
      <c r="A205" s="6" t="s">
        <v>21</v>
      </c>
      <c r="B205" s="6" t="s">
        <v>22</v>
      </c>
      <c r="C205" s="6" t="s">
        <v>587</v>
      </c>
      <c r="D205" s="6" t="s">
        <v>588</v>
      </c>
      <c r="E205" s="6" t="s">
        <v>438</v>
      </c>
      <c r="F205" s="3" t="s">
        <v>471</v>
      </c>
      <c r="G205" s="3" t="s">
        <v>754</v>
      </c>
      <c r="H205" s="3" t="s">
        <v>962</v>
      </c>
      <c r="I205" s="3" t="s">
        <v>1087</v>
      </c>
      <c r="J205" s="8">
        <f>(G205+H205+I205)/3</f>
        <v>159.98333333333332</v>
      </c>
      <c r="K205" s="9">
        <f>F205*J205</f>
        <v>12798.666666666666</v>
      </c>
    </row>
    <row r="206" spans="1:11" ht="47.25" x14ac:dyDescent="0.25">
      <c r="A206" s="6" t="s">
        <v>43</v>
      </c>
      <c r="B206" s="6" t="s">
        <v>44</v>
      </c>
      <c r="C206" s="6" t="s">
        <v>45</v>
      </c>
      <c r="D206" s="6" t="s">
        <v>589</v>
      </c>
      <c r="E206" s="6" t="s">
        <v>427</v>
      </c>
      <c r="F206" s="3" t="s">
        <v>436</v>
      </c>
      <c r="G206" s="3" t="s">
        <v>755</v>
      </c>
      <c r="H206" s="3" t="s">
        <v>963</v>
      </c>
      <c r="I206" s="3" t="s">
        <v>1088</v>
      </c>
      <c r="J206" s="8">
        <f t="shared" ref="J206:J214" si="14">(G206+H206+I206)/3</f>
        <v>134.01666666666668</v>
      </c>
      <c r="K206" s="9">
        <f t="shared" ref="K206:K214" si="15">F206*J206</f>
        <v>4020.5000000000005</v>
      </c>
    </row>
    <row r="207" spans="1:11" ht="15.75" x14ac:dyDescent="0.25">
      <c r="A207" s="6" t="s">
        <v>69</v>
      </c>
      <c r="B207" s="6" t="s">
        <v>70</v>
      </c>
      <c r="C207" s="6" t="s">
        <v>70</v>
      </c>
      <c r="D207" s="6" t="s">
        <v>590</v>
      </c>
      <c r="E207" s="6" t="s">
        <v>427</v>
      </c>
      <c r="F207" s="3" t="s">
        <v>451</v>
      </c>
      <c r="G207" s="3" t="s">
        <v>756</v>
      </c>
      <c r="H207" s="3" t="s">
        <v>885</v>
      </c>
      <c r="I207" s="3" t="s">
        <v>1089</v>
      </c>
      <c r="J207" s="8">
        <f t="shared" si="14"/>
        <v>25.553333333333331</v>
      </c>
      <c r="K207" s="9">
        <f t="shared" si="15"/>
        <v>1022.1333333333332</v>
      </c>
    </row>
    <row r="208" spans="1:11" ht="31.5" x14ac:dyDescent="0.25">
      <c r="A208" s="6" t="s">
        <v>780</v>
      </c>
      <c r="B208" s="6" t="s">
        <v>782</v>
      </c>
      <c r="C208" s="6" t="s">
        <v>781</v>
      </c>
      <c r="D208" s="6" t="s">
        <v>783</v>
      </c>
      <c r="E208" s="6" t="s">
        <v>427</v>
      </c>
      <c r="F208" s="3" t="s">
        <v>422</v>
      </c>
      <c r="G208" s="3" t="s">
        <v>784</v>
      </c>
      <c r="H208" s="3" t="s">
        <v>964</v>
      </c>
      <c r="I208" s="3" t="s">
        <v>1090</v>
      </c>
      <c r="J208" s="8">
        <f t="shared" si="14"/>
        <v>244.81333333333336</v>
      </c>
      <c r="K208" s="9">
        <f t="shared" si="15"/>
        <v>1224.0666666666668</v>
      </c>
    </row>
    <row r="209" spans="1:11" ht="47.25" x14ac:dyDescent="0.25">
      <c r="A209" s="6" t="s">
        <v>121</v>
      </c>
      <c r="B209" s="6" t="s">
        <v>122</v>
      </c>
      <c r="C209" s="6" t="s">
        <v>591</v>
      </c>
      <c r="D209" s="6" t="s">
        <v>592</v>
      </c>
      <c r="E209" s="6" t="s">
        <v>427</v>
      </c>
      <c r="F209" s="3" t="s">
        <v>757</v>
      </c>
      <c r="G209" s="3" t="s">
        <v>758</v>
      </c>
      <c r="H209" s="3" t="s">
        <v>965</v>
      </c>
      <c r="I209" s="3" t="s">
        <v>1091</v>
      </c>
      <c r="J209" s="8">
        <f t="shared" si="14"/>
        <v>38.31</v>
      </c>
      <c r="K209" s="9">
        <f t="shared" si="15"/>
        <v>49803</v>
      </c>
    </row>
    <row r="210" spans="1:11" ht="31.5" x14ac:dyDescent="0.25">
      <c r="A210" s="6" t="s">
        <v>204</v>
      </c>
      <c r="B210" s="6" t="s">
        <v>205</v>
      </c>
      <c r="C210" s="6" t="s">
        <v>206</v>
      </c>
      <c r="D210" s="6" t="s">
        <v>593</v>
      </c>
      <c r="E210" s="6" t="s">
        <v>438</v>
      </c>
      <c r="F210" s="3" t="s">
        <v>436</v>
      </c>
      <c r="G210" s="3" t="s">
        <v>654</v>
      </c>
      <c r="H210" s="3" t="s">
        <v>932</v>
      </c>
      <c r="I210" s="3" t="s">
        <v>1057</v>
      </c>
      <c r="J210" s="8">
        <f t="shared" si="14"/>
        <v>33.33</v>
      </c>
      <c r="K210" s="9">
        <f t="shared" si="15"/>
        <v>999.9</v>
      </c>
    </row>
    <row r="211" spans="1:11" ht="47.25" x14ac:dyDescent="0.25">
      <c r="A211" s="6" t="s">
        <v>334</v>
      </c>
      <c r="B211" s="6" t="s">
        <v>335</v>
      </c>
      <c r="C211" s="6" t="s">
        <v>336</v>
      </c>
      <c r="D211" s="6" t="s">
        <v>594</v>
      </c>
      <c r="E211" s="6" t="s">
        <v>427</v>
      </c>
      <c r="F211" s="3" t="s">
        <v>644</v>
      </c>
      <c r="G211" s="3" t="s">
        <v>759</v>
      </c>
      <c r="H211" s="3" t="s">
        <v>966</v>
      </c>
      <c r="I211" s="3" t="s">
        <v>1092</v>
      </c>
      <c r="J211" s="8">
        <f t="shared" si="14"/>
        <v>149.24</v>
      </c>
      <c r="K211" s="9">
        <f t="shared" si="15"/>
        <v>59696</v>
      </c>
    </row>
    <row r="212" spans="1:11" ht="15.75" x14ac:dyDescent="0.25">
      <c r="A212" s="6" t="s">
        <v>365</v>
      </c>
      <c r="B212" s="6" t="s">
        <v>44</v>
      </c>
      <c r="C212" s="6" t="s">
        <v>366</v>
      </c>
      <c r="D212" s="6" t="s">
        <v>595</v>
      </c>
      <c r="E212" s="6" t="s">
        <v>427</v>
      </c>
      <c r="F212" s="3" t="s">
        <v>457</v>
      </c>
      <c r="G212" s="3" t="s">
        <v>760</v>
      </c>
      <c r="H212" s="3" t="s">
        <v>967</v>
      </c>
      <c r="I212" s="3" t="s">
        <v>1093</v>
      </c>
      <c r="J212" s="8">
        <f t="shared" si="14"/>
        <v>152.09666666666666</v>
      </c>
      <c r="K212" s="9">
        <f t="shared" si="15"/>
        <v>3802.4166666666665</v>
      </c>
    </row>
    <row r="213" spans="1:11" ht="47.25" x14ac:dyDescent="0.25">
      <c r="A213" s="6" t="s">
        <v>408</v>
      </c>
      <c r="B213" s="6" t="s">
        <v>409</v>
      </c>
      <c r="C213" s="6" t="s">
        <v>410</v>
      </c>
      <c r="D213" s="6" t="s">
        <v>596</v>
      </c>
      <c r="E213" s="6" t="s">
        <v>427</v>
      </c>
      <c r="F213" s="3" t="s">
        <v>432</v>
      </c>
      <c r="G213" s="3" t="s">
        <v>761</v>
      </c>
      <c r="H213" s="3" t="s">
        <v>968</v>
      </c>
      <c r="I213" s="3" t="s">
        <v>1094</v>
      </c>
      <c r="J213" s="8">
        <f t="shared" si="14"/>
        <v>82.163333333333341</v>
      </c>
      <c r="K213" s="9">
        <f t="shared" si="15"/>
        <v>9859.6</v>
      </c>
    </row>
    <row r="214" spans="1:11" ht="15.75" x14ac:dyDescent="0.25">
      <c r="A214" s="6" t="s">
        <v>408</v>
      </c>
      <c r="B214" s="6" t="s">
        <v>409</v>
      </c>
      <c r="C214" s="6" t="s">
        <v>410</v>
      </c>
      <c r="D214" s="6" t="s">
        <v>597</v>
      </c>
      <c r="E214" s="6" t="s">
        <v>427</v>
      </c>
      <c r="F214" s="3" t="s">
        <v>451</v>
      </c>
      <c r="G214" s="3" t="s">
        <v>762</v>
      </c>
      <c r="H214" s="3" t="s">
        <v>969</v>
      </c>
      <c r="I214" s="3" t="s">
        <v>1095</v>
      </c>
      <c r="J214" s="8">
        <f t="shared" si="14"/>
        <v>15.816666666666668</v>
      </c>
      <c r="K214" s="9">
        <f t="shared" si="15"/>
        <v>632.66666666666674</v>
      </c>
    </row>
    <row r="215" spans="1:11" ht="31.5" x14ac:dyDescent="0.25">
      <c r="A215" s="6" t="s">
        <v>242</v>
      </c>
      <c r="B215" s="6" t="s">
        <v>243</v>
      </c>
      <c r="C215" s="6" t="s">
        <v>243</v>
      </c>
      <c r="D215" s="6" t="s">
        <v>598</v>
      </c>
      <c r="E215" s="6" t="s">
        <v>427</v>
      </c>
      <c r="F215" s="3" t="s">
        <v>422</v>
      </c>
      <c r="G215" s="3" t="s">
        <v>763</v>
      </c>
      <c r="H215" s="3" t="s">
        <v>970</v>
      </c>
      <c r="I215" s="3" t="s">
        <v>1096</v>
      </c>
      <c r="J215" s="3">
        <f>(G215+H215+I215)/3</f>
        <v>211.09</v>
      </c>
      <c r="K215" s="8">
        <f>F215*J215</f>
        <v>1055.45</v>
      </c>
    </row>
    <row r="216" spans="1:11" ht="47.25" x14ac:dyDescent="0.25">
      <c r="A216" s="6" t="s">
        <v>247</v>
      </c>
      <c r="B216" s="6" t="s">
        <v>248</v>
      </c>
      <c r="C216" s="6" t="s">
        <v>599</v>
      </c>
      <c r="D216" s="6" t="s">
        <v>600</v>
      </c>
      <c r="E216" s="6" t="s">
        <v>427</v>
      </c>
      <c r="F216" s="3" t="s">
        <v>428</v>
      </c>
      <c r="G216" s="3" t="s">
        <v>764</v>
      </c>
      <c r="H216" s="3" t="s">
        <v>971</v>
      </c>
      <c r="I216" s="3" t="s">
        <v>1097</v>
      </c>
      <c r="J216" s="3">
        <f t="shared" ref="J216:J217" si="16">(G216+H216+I216)/3</f>
        <v>74.719999999999985</v>
      </c>
      <c r="K216" s="8">
        <f t="shared" ref="K216:K217" si="17">F216*J216</f>
        <v>3735.9999999999991</v>
      </c>
    </row>
    <row r="217" spans="1:11" ht="47.25" x14ac:dyDescent="0.25">
      <c r="A217" s="6" t="s">
        <v>268</v>
      </c>
      <c r="B217" s="6" t="s">
        <v>269</v>
      </c>
      <c r="C217" s="6" t="s">
        <v>270</v>
      </c>
      <c r="D217" s="6" t="s">
        <v>601</v>
      </c>
      <c r="E217" s="6" t="s">
        <v>427</v>
      </c>
      <c r="F217" s="3" t="s">
        <v>765</v>
      </c>
      <c r="G217" s="8" t="s">
        <v>766</v>
      </c>
      <c r="H217" s="8" t="s">
        <v>972</v>
      </c>
      <c r="I217" s="8" t="s">
        <v>1098</v>
      </c>
      <c r="J217" s="8">
        <f t="shared" si="16"/>
        <v>20793.476666666666</v>
      </c>
      <c r="K217" s="8">
        <f t="shared" si="17"/>
        <v>748565.15999999992</v>
      </c>
    </row>
    <row r="218" spans="1:11" ht="18.75" x14ac:dyDescent="0.3">
      <c r="A218" s="18" t="s">
        <v>1111</v>
      </c>
      <c r="B218" s="20"/>
      <c r="C218" s="20"/>
      <c r="D218" s="20"/>
      <c r="E218" s="20"/>
      <c r="F218" s="20"/>
      <c r="G218" s="20"/>
      <c r="H218" s="20"/>
      <c r="I218" s="20"/>
      <c r="J218" s="21"/>
      <c r="K218" s="28">
        <f>SUM(K16:K217)</f>
        <v>14248846.096666655</v>
      </c>
    </row>
    <row r="219" spans="1:11" ht="167.25" customHeight="1" x14ac:dyDescent="0.25">
      <c r="A219" s="37" t="s">
        <v>1117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8.75" x14ac:dyDescent="0.3">
      <c r="A220" s="33"/>
      <c r="B220" s="34"/>
      <c r="C220" s="34"/>
      <c r="D220" s="34"/>
      <c r="E220" s="34"/>
      <c r="F220" s="34"/>
      <c r="G220" s="34"/>
      <c r="H220" s="34"/>
      <c r="I220" s="34"/>
      <c r="J220" s="35"/>
      <c r="K220" s="36"/>
    </row>
    <row r="221" spans="1:11" ht="27" customHeight="1" x14ac:dyDescent="0.25">
      <c r="K221" s="2"/>
    </row>
    <row r="222" spans="1:11" ht="18.75" x14ac:dyDescent="0.3">
      <c r="A222" s="29" t="s">
        <v>1112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41.25" customHeight="1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19"/>
      <c r="K223" s="19"/>
    </row>
    <row r="224" spans="1:11" ht="15" customHeight="1" x14ac:dyDescent="0.3">
      <c r="A224" s="29" t="s">
        <v>1114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6" spans="2:12" ht="18.75" x14ac:dyDescent="0.3">
      <c r="B226" s="30" t="s">
        <v>1115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</sheetData>
  <mergeCells count="18">
    <mergeCell ref="I2:K2"/>
    <mergeCell ref="A219:K219"/>
    <mergeCell ref="A222:K222"/>
    <mergeCell ref="A224:K224"/>
    <mergeCell ref="B226:L226"/>
    <mergeCell ref="A3:N3"/>
    <mergeCell ref="A4:C4"/>
    <mergeCell ref="D4:N4"/>
    <mergeCell ref="A5:C5"/>
    <mergeCell ref="D5:N5"/>
    <mergeCell ref="A11:N11"/>
    <mergeCell ref="A12:N12"/>
    <mergeCell ref="A13:N13"/>
    <mergeCell ref="A6:N6"/>
    <mergeCell ref="A7:N7"/>
    <mergeCell ref="A8:N8"/>
    <mergeCell ref="A9:N9"/>
    <mergeCell ref="A10:N10"/>
  </mergeCells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rowBreaks count="3" manualBreakCount="3">
    <brk id="197" max="10" man="1"/>
    <brk id="226" max="13" man="1"/>
    <brk id="228" max="1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2022-02-24T10:29:59Z</cp:lastPrinted>
  <dcterms:created xsi:type="dcterms:W3CDTF">2017-08-05T12:18:39Z</dcterms:created>
  <dcterms:modified xsi:type="dcterms:W3CDTF">2022-02-24T10:31:37Z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