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еактивы на I полугодие 2022г\№ 22144000108 Закупка реактивов и реагентов диагностических для КДЛ\"/>
    </mc:Choice>
  </mc:AlternateContent>
  <xr:revisionPtr revIDLastSave="0" documentId="13_ncr:1_{D5E2D93D-D816-48AF-828D-19037657F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активы и реагенты" sheetId="3" r:id="rId1"/>
  </sheets>
  <definedNames>
    <definedName name="_xlnm.Print_Area" localSheetId="0">'Реактивы и реагенты'!$A$1:$O$90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8" i="3" l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N75" i="3"/>
  <c r="O75" i="3" s="1"/>
  <c r="N76" i="3"/>
  <c r="O76" i="3" s="1"/>
  <c r="N77" i="3"/>
  <c r="O77" i="3" s="1"/>
  <c r="O78" i="3"/>
  <c r="N79" i="3"/>
  <c r="O79" i="3" s="1"/>
  <c r="N80" i="3"/>
  <c r="O80" i="3" s="1"/>
  <c r="N81" i="3"/>
  <c r="O81" i="3" s="1"/>
  <c r="N17" i="3"/>
  <c r="O17" i="3" s="1"/>
  <c r="O74" i="3"/>
  <c r="O83" i="3" l="1"/>
</calcChain>
</file>

<file path=xl/sharedStrings.xml><?xml version="1.0" encoding="utf-8"?>
<sst xmlns="http://schemas.openxmlformats.org/spreadsheetml/2006/main" count="160" uniqueCount="99">
  <si>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</si>
  <si>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</si>
  <si>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</si>
  <si>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</si>
  <si>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</si>
  <si>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</si>
  <si>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</si>
  <si>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</si>
  <si>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</si>
  <si>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</si>
  <si>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</si>
  <si>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</si>
  <si>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</si>
  <si>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</si>
  <si>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</si>
  <si>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</si>
  <si>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</si>
  <si>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набор</t>
  </si>
  <si>
    <t>упак</t>
  </si>
  <si>
    <t>шт</t>
  </si>
  <si>
    <t>флак</t>
  </si>
  <si>
    <t>Источник информации №1</t>
  </si>
  <si>
    <t>Источник информации №2</t>
  </si>
  <si>
    <t>Источник информации №3</t>
  </si>
  <si>
    <t>Источник информации №4</t>
  </si>
  <si>
    <t>ЦОЛИКЛОН Анти-А  фл.10 мл</t>
  </si>
  <si>
    <t>ЦОЛИКЛОН Анти-В  фл.10 мл</t>
  </si>
  <si>
    <t>ЦОЛИКЛОН Анти-D супер фл.10 мл</t>
  </si>
  <si>
    <t>Лизирующий реагент Фасовка: 1 л.</t>
  </si>
  <si>
    <t>Очищающий реагент Фасовка: 1л.</t>
  </si>
  <si>
    <t>Очищающий реагент Фасовка: 5л.</t>
  </si>
  <si>
    <t>Изотонический разбавитель Фасовка: 20 л</t>
  </si>
  <si>
    <t>Контейнер с реагентами Объем: 4,2 л</t>
  </si>
  <si>
    <t>Раствор БКС</t>
  </si>
  <si>
    <t>АЧТВ-тест</t>
  </si>
  <si>
    <t>Оптифибриноген-тест</t>
  </si>
  <si>
    <t>РФМК-тест</t>
  </si>
  <si>
    <t>Тромбин-Тест</t>
  </si>
  <si>
    <t>Тромбопластин с кальцием</t>
  </si>
  <si>
    <t>Плазма - H (наб-6фл.) №КМ-1</t>
  </si>
  <si>
    <t xml:space="preserve">Набор реагентов для качественного и полуколичественного определения содержания ревматоидного фактора в сыворотке крови методом латекс-агглютинации </t>
  </si>
  <si>
    <t xml:space="preserve">Набор реагентов для качественного и полуколичественного определения содержания С-реактивного белка в сыворотке крови методом латекс-агглютинации </t>
  </si>
  <si>
    <t>Набор реагентов для определения концентрации С-реактивного белка в сыворотке и плазме крови</t>
  </si>
  <si>
    <t>Набор для определения Аспартатаминотрансферазы</t>
  </si>
  <si>
    <t>Набор для определения Аланинаминотрансфераза</t>
  </si>
  <si>
    <t>Набор для определения а-Амилазы</t>
  </si>
  <si>
    <t>Щелочная фосфатаза ФС 500мл</t>
  </si>
  <si>
    <t>Набор для определения Креатинина кин 500мл</t>
  </si>
  <si>
    <t>Набор для определения Мочевины 500мл</t>
  </si>
  <si>
    <t>Набор для определения Мочевой кислоты 500мл</t>
  </si>
  <si>
    <t>Набор для определения Билирубина (общий и прямой) 600мл</t>
  </si>
  <si>
    <t>Набор для опред. Общего белка 1000мл</t>
  </si>
  <si>
    <t>Набор для определения Альбумина 100мл</t>
  </si>
  <si>
    <t>Набор для определения ГАММА-ГЛУТАМИЛТРАНСФЕРАЗА 500мл</t>
  </si>
  <si>
    <t>Набор реагентов для определения содержания глюкозы в сыворотке и плазме крови</t>
  </si>
  <si>
    <t xml:space="preserve">Набор для определения концентрации Холестерина ФС 600мл </t>
  </si>
  <si>
    <t>Набор реагентов для определения холестерина 100мл</t>
  </si>
  <si>
    <t>Набор для определения Триглицеридов 600мл</t>
  </si>
  <si>
    <t>Набор для определения Кальция 500мл</t>
  </si>
  <si>
    <t>Набор реагентов для определения содержания калия ферментативным методом в сыворотке и плазме крови 100мл</t>
  </si>
  <si>
    <t>Тест-полоски Combina 13</t>
  </si>
  <si>
    <t>Набор реагентов для определения белка в моче и в спинномозговой жидкости</t>
  </si>
  <si>
    <t>Набор полосок на выявление 5 видов наркотиков  в моче</t>
  </si>
  <si>
    <t>Экспресс-тест для определения скрытой фекальной крови (25шт)</t>
  </si>
  <si>
    <t>ЖСП-Контроль (правильность),жид. Сыворотка</t>
  </si>
  <si>
    <t xml:space="preserve">Гематологический контроль  Фасовка: не менее 2,5 мл </t>
  </si>
  <si>
    <t>Онко ИФА-общий ПСА</t>
  </si>
  <si>
    <t>Набор реагентов для иммуноферментного выявления HBsAg</t>
  </si>
  <si>
    <t>Набор реагентов для иммуноферментного выявления иммуноглобулинов классов G и М к вирусу гепатита С</t>
  </si>
  <si>
    <t>Набор реагентов для бактериологических исследований "Питательный агар для культивирования микроорганизмов сухой (ГРМ-агар)</t>
  </si>
  <si>
    <t>Набор реагентов для бактериологических исследований "Питательная среда для контроля стерильности сухая (Тиогликоевая среда)</t>
  </si>
  <si>
    <t>Набор реагентов для контроля микробной загрязненности (для выращивания грибов) "Питательная среда №2"</t>
  </si>
  <si>
    <t>Бульон Сабуро сухой 250гр</t>
  </si>
  <si>
    <t>Набор реагентов для бактериологических исследований "Питательная среда для обнаружения бактерий группы кишечной палочки сухая"</t>
  </si>
  <si>
    <t>Набор реагентов "Системы индикаторные бумажные для идентификации микроорганизмов(набор для идентификации энтеробактерий)</t>
  </si>
  <si>
    <t>Набор реагентов "Плазма кроличья цитратная сухая" амп 1мл №10</t>
  </si>
  <si>
    <t>Диски с цефтриаксоном 30мкг №100</t>
  </si>
  <si>
    <t>Диски с цефазолином 30мкг 100шт</t>
  </si>
  <si>
    <t>Диски с амикацином 30мкг №100</t>
  </si>
  <si>
    <t>Диски с амоксициллином 20 мкг., 100шт</t>
  </si>
  <si>
    <t>Диски с эритромицином 30мкг №100</t>
  </si>
  <si>
    <t>Диски с оксациллином 10мкг №100</t>
  </si>
  <si>
    <t>Диски с азитромицином 15 мкг №100</t>
  </si>
  <si>
    <t>Диски с доксициклином 30мкг№100</t>
  </si>
  <si>
    <t>Диски с левофлоксацином 5мг №100</t>
  </si>
  <si>
    <t>Диски с гентамицином 10 мкг,100 шт</t>
  </si>
  <si>
    <t>Диски с офлоксацином 5 мкг. 100шт</t>
  </si>
  <si>
    <t>Диски с сульфаниламидом 300мкг№100</t>
  </si>
  <si>
    <t>Диски с нистатином  80мкг №100</t>
  </si>
  <si>
    <t>Диски с флуконазолом 40 мкг  №10</t>
  </si>
  <si>
    <t>ИТОГО</t>
  </si>
  <si>
    <t>Приложение к извещению № 22144000108</t>
  </si>
  <si>
    <t>Реактивы и реагенты диагностические для КДЛ</t>
  </si>
  <si>
    <t>№ п/п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</si>
  <si>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</si>
  <si>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</si>
  <si>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</si>
  <si>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ИТОГО НМЦ - 541 613 (Пятьсот сорок одна тысяч шестьсот тринадцать) рублей 06 копеек</t>
  </si>
  <si>
    <r>
      <t>ц</t>
    </r>
    <r>
      <rPr>
        <vertAlign val="subscript"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</si>
</sst>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wrapText="1"/>
    </xf>
    <xf numFmtId="0" fontId="8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66675</xdr:rowOff>
    </xdr:from>
    <xdr:to>
      <xdr:col>14</xdr:col>
      <xdr:colOff>0</xdr:colOff>
      <xdr:row>6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257425"/>
          <a:ext cx="17907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view="pageBreakPreview" topLeftCell="A67" zoomScaleNormal="100" zoomScaleSheetLayoutView="100" workbookViewId="0">
      <selection activeCell="I68" sqref="I68:I81"/>
    </sheetView>
  </sheetViews>
  <sheetFormatPr defaultRowHeight="15" x14ac:dyDescent="0.25"/>
  <cols>
    <col min="1" max="5" width="1.7109375" style="2" customWidth="1"/>
    <col min="6" max="6" width="5.140625" style="2" customWidth="1"/>
    <col min="7" max="7" width="69" style="2" customWidth="1"/>
    <col min="8" max="8" width="9.5703125" style="2" customWidth="1"/>
    <col min="9" max="9" width="10.42578125" style="3" customWidth="1"/>
    <col min="10" max="10" width="13.140625" style="3" customWidth="1"/>
    <col min="11" max="12" width="13.85546875" style="3" customWidth="1"/>
    <col min="13" max="13" width="14.140625" style="3" customWidth="1"/>
    <col min="14" max="14" width="13.85546875" style="3" customWidth="1"/>
    <col min="15" max="15" width="23.42578125" style="4" customWidth="1"/>
    <col min="16" max="16" width="16.7109375" style="2" customWidth="1"/>
    <col min="17" max="17" width="14.7109375" style="2" customWidth="1"/>
    <col min="18" max="18" width="15.42578125" style="2" customWidth="1"/>
    <col min="19" max="16384" width="9.140625" style="2"/>
  </cols>
  <sheetData>
    <row r="1" spans="1:15" ht="15.75" customHeight="1" x14ac:dyDescent="0.25">
      <c r="M1" s="35" t="s">
        <v>91</v>
      </c>
      <c r="N1" s="35"/>
      <c r="O1" s="35"/>
    </row>
    <row r="3" spans="1:15" ht="18.75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2.5" customHeight="1" x14ac:dyDescent="0.3">
      <c r="A4" s="26" t="s">
        <v>11</v>
      </c>
      <c r="B4" s="26"/>
      <c r="C4" s="26"/>
      <c r="D4" s="26"/>
      <c r="E4" s="26"/>
      <c r="F4" s="26"/>
      <c r="G4" s="26"/>
      <c r="H4" s="26"/>
      <c r="I4" s="33" t="s">
        <v>92</v>
      </c>
      <c r="J4" s="33"/>
      <c r="K4" s="33"/>
      <c r="L4" s="33"/>
      <c r="M4" s="33"/>
      <c r="N4" s="33"/>
      <c r="O4" s="33"/>
    </row>
    <row r="5" spans="1:15" ht="21" customHeight="1" x14ac:dyDescent="0.3">
      <c r="A5" s="26" t="s">
        <v>5</v>
      </c>
      <c r="B5" s="26"/>
      <c r="C5" s="26"/>
      <c r="D5" s="26"/>
      <c r="E5" s="26"/>
      <c r="F5" s="26"/>
      <c r="G5" s="26"/>
      <c r="H5" s="26"/>
      <c r="I5" s="27">
        <v>44620</v>
      </c>
      <c r="J5" s="27"/>
      <c r="K5" s="27"/>
      <c r="L5" s="27"/>
      <c r="M5" s="27"/>
      <c r="N5" s="27"/>
      <c r="O5" s="27"/>
    </row>
    <row r="6" spans="1:15" ht="78" customHeight="1" x14ac:dyDescent="0.3">
      <c r="A6" s="34" t="s">
        <v>13</v>
      </c>
      <c r="B6" s="34"/>
      <c r="C6" s="34"/>
      <c r="D6" s="34"/>
      <c r="E6" s="34"/>
      <c r="F6" s="34"/>
      <c r="G6" s="34"/>
      <c r="H6" s="34"/>
      <c r="I6" s="25" t="s">
        <v>14</v>
      </c>
      <c r="J6" s="25"/>
      <c r="K6" s="25"/>
      <c r="L6" s="25"/>
      <c r="M6" s="25"/>
      <c r="N6" s="25"/>
      <c r="O6" s="25"/>
    </row>
    <row r="7" spans="1:15" ht="45.75" customHeight="1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8.75" x14ac:dyDescent="0.25">
      <c r="A8" s="26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8.75" x14ac:dyDescent="0.25">
      <c r="A9" s="26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8.75" x14ac:dyDescent="0.25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8.75" x14ac:dyDescent="0.25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8.75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57" customHeight="1" x14ac:dyDescent="0.25">
      <c r="A13" s="26" t="s">
        <v>98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23.25" customHeight="1" x14ac:dyDescent="0.25">
      <c r="A14" s="26" t="s">
        <v>16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1" customFormat="1" ht="65.25" customHeight="1" x14ac:dyDescent="0.25">
      <c r="A15" s="31" t="s">
        <v>93</v>
      </c>
      <c r="B15" s="31"/>
      <c r="C15" s="31"/>
      <c r="D15" s="31"/>
      <c r="E15" s="31"/>
      <c r="F15" s="31"/>
      <c r="G15" s="31" t="s">
        <v>0</v>
      </c>
      <c r="H15" s="31" t="s">
        <v>1</v>
      </c>
      <c r="I15" s="29" t="s">
        <v>2</v>
      </c>
      <c r="J15" s="28" t="s">
        <v>21</v>
      </c>
      <c r="K15" s="28" t="s">
        <v>22</v>
      </c>
      <c r="L15" s="28" t="s">
        <v>23</v>
      </c>
      <c r="M15" s="28" t="s">
        <v>24</v>
      </c>
      <c r="N15" s="29" t="s">
        <v>3</v>
      </c>
      <c r="O15" s="30" t="s">
        <v>4</v>
      </c>
    </row>
    <row r="16" spans="1:15" s="1" customFormat="1" ht="78.75" customHeight="1" x14ac:dyDescent="0.25">
      <c r="A16" s="31"/>
      <c r="B16" s="31"/>
      <c r="C16" s="31"/>
      <c r="D16" s="31"/>
      <c r="E16" s="31"/>
      <c r="F16" s="31"/>
      <c r="G16" s="31"/>
      <c r="H16" s="31"/>
      <c r="I16" s="29"/>
      <c r="J16" s="28"/>
      <c r="K16" s="28"/>
      <c r="L16" s="28"/>
      <c r="M16" s="28"/>
      <c r="N16" s="29"/>
      <c r="O16" s="30"/>
    </row>
    <row r="17" spans="1:15" s="5" customFormat="1" ht="33" customHeight="1" x14ac:dyDescent="0.3">
      <c r="A17" s="25">
        <v>1</v>
      </c>
      <c r="B17" s="25"/>
      <c r="C17" s="25"/>
      <c r="D17" s="25"/>
      <c r="E17" s="25"/>
      <c r="F17" s="25"/>
      <c r="G17" s="18" t="s">
        <v>25</v>
      </c>
      <c r="H17" s="17" t="s">
        <v>20</v>
      </c>
      <c r="I17" s="8">
        <v>20</v>
      </c>
      <c r="J17" s="9">
        <v>101.43</v>
      </c>
      <c r="K17" s="10">
        <v>103.5</v>
      </c>
      <c r="L17" s="10">
        <v>106.61</v>
      </c>
      <c r="M17" s="11">
        <v>102.47</v>
      </c>
      <c r="N17" s="11">
        <f>(J17+K17+M17+L17)/4</f>
        <v>103.5025</v>
      </c>
      <c r="O17" s="12">
        <f>N17*I17</f>
        <v>2070.0500000000002</v>
      </c>
    </row>
    <row r="18" spans="1:15" s="5" customFormat="1" ht="33" customHeight="1" x14ac:dyDescent="0.3">
      <c r="A18" s="25">
        <v>2</v>
      </c>
      <c r="B18" s="25"/>
      <c r="C18" s="25"/>
      <c r="D18" s="25"/>
      <c r="E18" s="25"/>
      <c r="F18" s="25"/>
      <c r="G18" s="18" t="s">
        <v>26</v>
      </c>
      <c r="H18" s="17" t="s">
        <v>20</v>
      </c>
      <c r="I18" s="8">
        <v>20</v>
      </c>
      <c r="J18" s="9">
        <v>101.43</v>
      </c>
      <c r="K18" s="10">
        <v>103.5</v>
      </c>
      <c r="L18" s="10">
        <v>106.61</v>
      </c>
      <c r="M18" s="11">
        <v>102.47</v>
      </c>
      <c r="N18" s="11">
        <f t="shared" ref="N18:N81" si="0">(J18+K18+M18+L18)/4</f>
        <v>103.5025</v>
      </c>
      <c r="O18" s="12">
        <f t="shared" ref="O18:O81" si="1">N18*I18</f>
        <v>2070.0500000000002</v>
      </c>
    </row>
    <row r="19" spans="1:15" s="5" customFormat="1" ht="33" customHeight="1" x14ac:dyDescent="0.3">
      <c r="A19" s="25">
        <v>3</v>
      </c>
      <c r="B19" s="25"/>
      <c r="C19" s="25"/>
      <c r="D19" s="25"/>
      <c r="E19" s="25"/>
      <c r="F19" s="25"/>
      <c r="G19" s="18" t="s">
        <v>27</v>
      </c>
      <c r="H19" s="17" t="s">
        <v>20</v>
      </c>
      <c r="I19" s="8">
        <v>30</v>
      </c>
      <c r="J19" s="9">
        <v>191.59</v>
      </c>
      <c r="K19" s="10">
        <v>195.5</v>
      </c>
      <c r="L19" s="10">
        <v>201.37</v>
      </c>
      <c r="M19" s="11">
        <v>193.55</v>
      </c>
      <c r="N19" s="11">
        <f t="shared" si="0"/>
        <v>195.50250000000003</v>
      </c>
      <c r="O19" s="12">
        <f t="shared" si="1"/>
        <v>5865.0750000000007</v>
      </c>
    </row>
    <row r="20" spans="1:15" s="5" customFormat="1" ht="33" customHeight="1" x14ac:dyDescent="0.3">
      <c r="A20" s="25">
        <v>4</v>
      </c>
      <c r="B20" s="25"/>
      <c r="C20" s="25"/>
      <c r="D20" s="25"/>
      <c r="E20" s="25"/>
      <c r="F20" s="25"/>
      <c r="G20" s="18" t="s">
        <v>28</v>
      </c>
      <c r="H20" s="17" t="s">
        <v>19</v>
      </c>
      <c r="I20" s="8">
        <v>3</v>
      </c>
      <c r="J20" s="9">
        <v>6227.52</v>
      </c>
      <c r="K20" s="10">
        <v>6354.61</v>
      </c>
      <c r="L20" s="10">
        <v>6545.25</v>
      </c>
      <c r="M20" s="11">
        <v>6291.06</v>
      </c>
      <c r="N20" s="11">
        <f t="shared" si="0"/>
        <v>6354.6100000000006</v>
      </c>
      <c r="O20" s="12">
        <f t="shared" si="1"/>
        <v>19063.830000000002</v>
      </c>
    </row>
    <row r="21" spans="1:15" s="5" customFormat="1" ht="33" customHeight="1" x14ac:dyDescent="0.3">
      <c r="A21" s="25">
        <v>5</v>
      </c>
      <c r="B21" s="25"/>
      <c r="C21" s="25"/>
      <c r="D21" s="25"/>
      <c r="E21" s="25"/>
      <c r="F21" s="25"/>
      <c r="G21" s="18" t="s">
        <v>30</v>
      </c>
      <c r="H21" s="17" t="s">
        <v>19</v>
      </c>
      <c r="I21" s="17">
        <v>2</v>
      </c>
      <c r="J21" s="9">
        <v>6029.45</v>
      </c>
      <c r="K21" s="10">
        <v>6152.5</v>
      </c>
      <c r="L21" s="10">
        <v>6337.08</v>
      </c>
      <c r="M21" s="11">
        <v>6090.98</v>
      </c>
      <c r="N21" s="11">
        <f t="shared" si="0"/>
        <v>6152.5025000000005</v>
      </c>
      <c r="O21" s="12">
        <f t="shared" si="1"/>
        <v>12305.005000000001</v>
      </c>
    </row>
    <row r="22" spans="1:15" s="5" customFormat="1" ht="33" customHeight="1" x14ac:dyDescent="0.3">
      <c r="A22" s="25">
        <v>6</v>
      </c>
      <c r="B22" s="25"/>
      <c r="C22" s="25"/>
      <c r="D22" s="25"/>
      <c r="E22" s="25"/>
      <c r="F22" s="25"/>
      <c r="G22" s="18" t="s">
        <v>29</v>
      </c>
      <c r="H22" s="17" t="s">
        <v>19</v>
      </c>
      <c r="I22" s="17">
        <v>1</v>
      </c>
      <c r="J22" s="9">
        <v>3054.17</v>
      </c>
      <c r="K22" s="10">
        <v>3116.5</v>
      </c>
      <c r="L22" s="10">
        <v>3210</v>
      </c>
      <c r="M22" s="11">
        <v>3085.34</v>
      </c>
      <c r="N22" s="11">
        <f t="shared" si="0"/>
        <v>3116.5025000000001</v>
      </c>
      <c r="O22" s="12">
        <f t="shared" si="1"/>
        <v>3116.5025000000001</v>
      </c>
    </row>
    <row r="23" spans="1:15" s="5" customFormat="1" ht="33" customHeight="1" x14ac:dyDescent="0.3">
      <c r="A23" s="25">
        <v>7</v>
      </c>
      <c r="B23" s="25"/>
      <c r="C23" s="25"/>
      <c r="D23" s="25"/>
      <c r="E23" s="25"/>
      <c r="F23" s="25"/>
      <c r="G23" s="18" t="s">
        <v>31</v>
      </c>
      <c r="H23" s="17" t="s">
        <v>19</v>
      </c>
      <c r="I23" s="17">
        <v>7</v>
      </c>
      <c r="J23" s="9">
        <v>6592.95</v>
      </c>
      <c r="K23" s="10">
        <v>6727.5</v>
      </c>
      <c r="L23" s="10">
        <v>6929.33</v>
      </c>
      <c r="M23" s="11">
        <v>6660.23</v>
      </c>
      <c r="N23" s="11">
        <f t="shared" si="0"/>
        <v>6727.5025000000005</v>
      </c>
      <c r="O23" s="12">
        <f t="shared" si="1"/>
        <v>47092.517500000002</v>
      </c>
    </row>
    <row r="24" spans="1:15" s="5" customFormat="1" ht="33" customHeight="1" x14ac:dyDescent="0.3">
      <c r="A24" s="25">
        <v>8</v>
      </c>
      <c r="B24" s="25"/>
      <c r="C24" s="25"/>
      <c r="D24" s="25"/>
      <c r="E24" s="25"/>
      <c r="F24" s="25"/>
      <c r="G24" s="18" t="s">
        <v>32</v>
      </c>
      <c r="H24" s="17" t="s">
        <v>19</v>
      </c>
      <c r="I24" s="17">
        <v>8</v>
      </c>
      <c r="J24" s="9">
        <v>9635.85</v>
      </c>
      <c r="K24" s="10">
        <v>9832.5</v>
      </c>
      <c r="L24" s="10">
        <v>10127.48</v>
      </c>
      <c r="M24" s="11">
        <v>9734.18</v>
      </c>
      <c r="N24" s="11">
        <f t="shared" si="0"/>
        <v>9832.5024999999987</v>
      </c>
      <c r="O24" s="12">
        <f t="shared" si="1"/>
        <v>78660.01999999999</v>
      </c>
    </row>
    <row r="25" spans="1:15" s="5" customFormat="1" ht="33" customHeight="1" x14ac:dyDescent="0.3">
      <c r="A25" s="25">
        <v>9</v>
      </c>
      <c r="B25" s="25"/>
      <c r="C25" s="25"/>
      <c r="D25" s="25"/>
      <c r="E25" s="25"/>
      <c r="F25" s="25"/>
      <c r="G25" s="18" t="s">
        <v>33</v>
      </c>
      <c r="H25" s="17" t="s">
        <v>17</v>
      </c>
      <c r="I25" s="17">
        <v>1</v>
      </c>
      <c r="J25" s="9">
        <v>1138.27</v>
      </c>
      <c r="K25" s="10">
        <v>1161.5</v>
      </c>
      <c r="L25" s="10">
        <v>1196.3499999999999</v>
      </c>
      <c r="M25" s="11">
        <v>1149.8900000000001</v>
      </c>
      <c r="N25" s="11">
        <f t="shared" si="0"/>
        <v>1161.5025000000001</v>
      </c>
      <c r="O25" s="12">
        <f t="shared" si="1"/>
        <v>1161.5025000000001</v>
      </c>
    </row>
    <row r="26" spans="1:15" s="5" customFormat="1" ht="33" customHeight="1" x14ac:dyDescent="0.3">
      <c r="A26" s="25">
        <v>10</v>
      </c>
      <c r="B26" s="25"/>
      <c r="C26" s="25"/>
      <c r="D26" s="25"/>
      <c r="E26" s="25"/>
      <c r="F26" s="25"/>
      <c r="G26" s="18" t="s">
        <v>34</v>
      </c>
      <c r="H26" s="17" t="s">
        <v>17</v>
      </c>
      <c r="I26" s="17">
        <v>2</v>
      </c>
      <c r="J26" s="9">
        <v>3296.48</v>
      </c>
      <c r="K26" s="10">
        <v>3363.75</v>
      </c>
      <c r="L26" s="10">
        <v>3464.66</v>
      </c>
      <c r="M26" s="11">
        <v>3330.11</v>
      </c>
      <c r="N26" s="11">
        <f t="shared" si="0"/>
        <v>3363.75</v>
      </c>
      <c r="O26" s="12">
        <f t="shared" si="1"/>
        <v>6727.5</v>
      </c>
    </row>
    <row r="27" spans="1:15" s="5" customFormat="1" ht="33" customHeight="1" x14ac:dyDescent="0.3">
      <c r="A27" s="25">
        <v>11</v>
      </c>
      <c r="B27" s="25"/>
      <c r="C27" s="25"/>
      <c r="D27" s="25"/>
      <c r="E27" s="25"/>
      <c r="F27" s="25"/>
      <c r="G27" s="18" t="s">
        <v>35</v>
      </c>
      <c r="H27" s="17" t="s">
        <v>17</v>
      </c>
      <c r="I27" s="17">
        <v>4</v>
      </c>
      <c r="J27" s="9">
        <v>4198.08</v>
      </c>
      <c r="K27" s="10">
        <v>4283.75</v>
      </c>
      <c r="L27" s="10">
        <v>4412.26</v>
      </c>
      <c r="M27" s="11">
        <v>4240.91</v>
      </c>
      <c r="N27" s="11">
        <f t="shared" si="0"/>
        <v>4283.75</v>
      </c>
      <c r="O27" s="12">
        <f t="shared" si="1"/>
        <v>17135</v>
      </c>
    </row>
    <row r="28" spans="1:15" s="5" customFormat="1" ht="33" customHeight="1" x14ac:dyDescent="0.3">
      <c r="A28" s="25">
        <v>12</v>
      </c>
      <c r="B28" s="25"/>
      <c r="C28" s="25"/>
      <c r="D28" s="25"/>
      <c r="E28" s="25"/>
      <c r="F28" s="25"/>
      <c r="G28" s="18" t="s">
        <v>36</v>
      </c>
      <c r="H28" s="17" t="s">
        <v>17</v>
      </c>
      <c r="I28" s="17">
        <v>1</v>
      </c>
      <c r="J28" s="9">
        <v>1201.05</v>
      </c>
      <c r="K28" s="10">
        <v>1225.57</v>
      </c>
      <c r="L28" s="10">
        <v>1262.33</v>
      </c>
      <c r="M28" s="11">
        <v>1213.3</v>
      </c>
      <c r="N28" s="11">
        <f t="shared" si="0"/>
        <v>1225.5625</v>
      </c>
      <c r="O28" s="12">
        <f t="shared" si="1"/>
        <v>1225.5625</v>
      </c>
    </row>
    <row r="29" spans="1:15" s="5" customFormat="1" ht="33" customHeight="1" x14ac:dyDescent="0.3">
      <c r="A29" s="25">
        <v>13</v>
      </c>
      <c r="B29" s="25"/>
      <c r="C29" s="25"/>
      <c r="D29" s="25"/>
      <c r="E29" s="25"/>
      <c r="F29" s="25"/>
      <c r="G29" s="18" t="s">
        <v>37</v>
      </c>
      <c r="H29" s="17" t="s">
        <v>17</v>
      </c>
      <c r="I29" s="17">
        <v>1</v>
      </c>
      <c r="J29" s="9">
        <v>2135.42</v>
      </c>
      <c r="K29" s="10">
        <v>2179.25</v>
      </c>
      <c r="L29" s="10">
        <v>2244.37</v>
      </c>
      <c r="M29" s="11">
        <v>2157.21</v>
      </c>
      <c r="N29" s="11">
        <f t="shared" si="0"/>
        <v>2179.0625</v>
      </c>
      <c r="O29" s="12">
        <f t="shared" si="1"/>
        <v>2179.0625</v>
      </c>
    </row>
    <row r="30" spans="1:15" s="5" customFormat="1" ht="33" customHeight="1" x14ac:dyDescent="0.3">
      <c r="A30" s="25">
        <v>14</v>
      </c>
      <c r="B30" s="25"/>
      <c r="C30" s="25"/>
      <c r="D30" s="25"/>
      <c r="E30" s="25"/>
      <c r="F30" s="25"/>
      <c r="G30" s="18" t="s">
        <v>38</v>
      </c>
      <c r="H30" s="17" t="s">
        <v>17</v>
      </c>
      <c r="I30" s="17">
        <v>3</v>
      </c>
      <c r="J30" s="9">
        <v>3578.23</v>
      </c>
      <c r="K30" s="10">
        <v>3651.25</v>
      </c>
      <c r="L30" s="10">
        <v>3760.79</v>
      </c>
      <c r="M30" s="11">
        <v>3614.74</v>
      </c>
      <c r="N30" s="11">
        <f t="shared" si="0"/>
        <v>3651.2524999999996</v>
      </c>
      <c r="O30" s="12">
        <f t="shared" si="1"/>
        <v>10953.7575</v>
      </c>
    </row>
    <row r="31" spans="1:15" s="5" customFormat="1" ht="33" customHeight="1" x14ac:dyDescent="0.3">
      <c r="A31" s="25">
        <v>15</v>
      </c>
      <c r="B31" s="25"/>
      <c r="C31" s="25"/>
      <c r="D31" s="25"/>
      <c r="E31" s="25"/>
      <c r="F31" s="25"/>
      <c r="G31" s="18" t="s">
        <v>39</v>
      </c>
      <c r="H31" s="17" t="s">
        <v>17</v>
      </c>
      <c r="I31" s="17">
        <v>1</v>
      </c>
      <c r="J31" s="9">
        <v>2423.0500000000002</v>
      </c>
      <c r="K31" s="10">
        <v>2472.5</v>
      </c>
      <c r="L31" s="10">
        <v>2546.6799999999998</v>
      </c>
      <c r="M31" s="11">
        <v>2447.7800000000002</v>
      </c>
      <c r="N31" s="11">
        <f t="shared" si="0"/>
        <v>2472.5025000000001</v>
      </c>
      <c r="O31" s="12">
        <f t="shared" si="1"/>
        <v>2472.5025000000001</v>
      </c>
    </row>
    <row r="32" spans="1:15" s="5" customFormat="1" ht="80.25" customHeight="1" x14ac:dyDescent="0.3">
      <c r="A32" s="25">
        <v>16</v>
      </c>
      <c r="B32" s="25"/>
      <c r="C32" s="25"/>
      <c r="D32" s="25"/>
      <c r="E32" s="25"/>
      <c r="F32" s="25"/>
      <c r="G32" s="18" t="s">
        <v>40</v>
      </c>
      <c r="H32" s="17" t="s">
        <v>17</v>
      </c>
      <c r="I32" s="17">
        <v>1</v>
      </c>
      <c r="J32" s="9">
        <v>1181.18</v>
      </c>
      <c r="K32" s="10">
        <v>1207.5</v>
      </c>
      <c r="L32" s="10">
        <v>1243.73</v>
      </c>
      <c r="M32" s="11">
        <v>1195.43</v>
      </c>
      <c r="N32" s="11">
        <f t="shared" si="0"/>
        <v>1206.96</v>
      </c>
      <c r="O32" s="12">
        <f t="shared" si="1"/>
        <v>1206.96</v>
      </c>
    </row>
    <row r="33" spans="1:15" s="5" customFormat="1" ht="72.75" customHeight="1" x14ac:dyDescent="0.3">
      <c r="A33" s="25">
        <v>17</v>
      </c>
      <c r="B33" s="25"/>
      <c r="C33" s="25"/>
      <c r="D33" s="25"/>
      <c r="E33" s="25"/>
      <c r="F33" s="25"/>
      <c r="G33" s="18" t="s">
        <v>41</v>
      </c>
      <c r="H33" s="17" t="s">
        <v>17</v>
      </c>
      <c r="I33" s="17">
        <v>2</v>
      </c>
      <c r="J33" s="9">
        <v>1521.45</v>
      </c>
      <c r="K33" s="10">
        <v>1552.5</v>
      </c>
      <c r="L33" s="10">
        <v>1599.08</v>
      </c>
      <c r="M33" s="11">
        <v>1536.98</v>
      </c>
      <c r="N33" s="11">
        <f t="shared" si="0"/>
        <v>1552.5025000000001</v>
      </c>
      <c r="O33" s="12">
        <f t="shared" si="1"/>
        <v>3105.0050000000001</v>
      </c>
    </row>
    <row r="34" spans="1:15" s="5" customFormat="1" ht="54.75" customHeight="1" x14ac:dyDescent="0.3">
      <c r="A34" s="25">
        <v>18</v>
      </c>
      <c r="B34" s="25"/>
      <c r="C34" s="25"/>
      <c r="D34" s="25"/>
      <c r="E34" s="25"/>
      <c r="F34" s="25"/>
      <c r="G34" s="18" t="s">
        <v>42</v>
      </c>
      <c r="H34" s="17" t="s">
        <v>17</v>
      </c>
      <c r="I34" s="17">
        <v>2</v>
      </c>
      <c r="J34" s="9">
        <v>4375.01</v>
      </c>
      <c r="K34" s="10">
        <v>4464.3</v>
      </c>
      <c r="L34" s="10">
        <v>4598.2299999999996</v>
      </c>
      <c r="M34" s="11">
        <v>4419.66</v>
      </c>
      <c r="N34" s="11">
        <f t="shared" si="0"/>
        <v>4464.3</v>
      </c>
      <c r="O34" s="12">
        <f t="shared" si="1"/>
        <v>8928.6</v>
      </c>
    </row>
    <row r="35" spans="1:15" s="5" customFormat="1" ht="33" customHeight="1" x14ac:dyDescent="0.3">
      <c r="A35" s="25">
        <v>19</v>
      </c>
      <c r="B35" s="25"/>
      <c r="C35" s="25"/>
      <c r="D35" s="25"/>
      <c r="E35" s="25"/>
      <c r="F35" s="25"/>
      <c r="G35" s="18" t="s">
        <v>43</v>
      </c>
      <c r="H35" s="17" t="s">
        <v>17</v>
      </c>
      <c r="I35" s="17">
        <v>3</v>
      </c>
      <c r="J35" s="9">
        <v>5612.74</v>
      </c>
      <c r="K35" s="10">
        <v>5727.29</v>
      </c>
      <c r="L35" s="10">
        <v>5899.11</v>
      </c>
      <c r="M35" s="11">
        <v>5670.02</v>
      </c>
      <c r="N35" s="11">
        <f t="shared" si="0"/>
        <v>5727.29</v>
      </c>
      <c r="O35" s="12">
        <f t="shared" si="1"/>
        <v>17181.87</v>
      </c>
    </row>
    <row r="36" spans="1:15" s="5" customFormat="1" ht="33" customHeight="1" x14ac:dyDescent="0.3">
      <c r="A36" s="25">
        <v>20</v>
      </c>
      <c r="B36" s="25"/>
      <c r="C36" s="25"/>
      <c r="D36" s="25"/>
      <c r="E36" s="25"/>
      <c r="F36" s="25"/>
      <c r="G36" s="18" t="s">
        <v>44</v>
      </c>
      <c r="H36" s="17" t="s">
        <v>17</v>
      </c>
      <c r="I36" s="17">
        <v>3</v>
      </c>
      <c r="J36" s="9">
        <v>5612.74</v>
      </c>
      <c r="K36" s="10">
        <v>5727.29</v>
      </c>
      <c r="L36" s="10">
        <v>5899.11</v>
      </c>
      <c r="M36" s="11">
        <v>5670.02</v>
      </c>
      <c r="N36" s="11">
        <f t="shared" si="0"/>
        <v>5727.29</v>
      </c>
      <c r="O36" s="12">
        <f t="shared" si="1"/>
        <v>17181.87</v>
      </c>
    </row>
    <row r="37" spans="1:15" s="5" customFormat="1" ht="33" customHeight="1" x14ac:dyDescent="0.3">
      <c r="A37" s="25">
        <v>21</v>
      </c>
      <c r="B37" s="25"/>
      <c r="C37" s="25"/>
      <c r="D37" s="25"/>
      <c r="E37" s="25"/>
      <c r="F37" s="25"/>
      <c r="G37" s="18" t="s">
        <v>45</v>
      </c>
      <c r="H37" s="17" t="s">
        <v>17</v>
      </c>
      <c r="I37" s="17">
        <v>2</v>
      </c>
      <c r="J37" s="9">
        <v>5863.78</v>
      </c>
      <c r="K37" s="10">
        <v>5983.45</v>
      </c>
      <c r="L37" s="10">
        <v>6162.95</v>
      </c>
      <c r="M37" s="11">
        <v>5923.62</v>
      </c>
      <c r="N37" s="11">
        <f t="shared" si="0"/>
        <v>5983.45</v>
      </c>
      <c r="O37" s="12">
        <f t="shared" si="1"/>
        <v>11966.9</v>
      </c>
    </row>
    <row r="38" spans="1:15" s="5" customFormat="1" ht="33" customHeight="1" x14ac:dyDescent="0.3">
      <c r="A38" s="25">
        <v>22</v>
      </c>
      <c r="B38" s="25"/>
      <c r="C38" s="25"/>
      <c r="D38" s="25"/>
      <c r="E38" s="25"/>
      <c r="F38" s="25"/>
      <c r="G38" s="18" t="s">
        <v>53</v>
      </c>
      <c r="H38" s="17" t="s">
        <v>17</v>
      </c>
      <c r="I38" s="17">
        <v>1</v>
      </c>
      <c r="J38" s="9">
        <v>9751.7000000000007</v>
      </c>
      <c r="K38" s="10">
        <v>9950.7099999999991</v>
      </c>
      <c r="L38" s="10">
        <v>10249.23</v>
      </c>
      <c r="M38" s="11">
        <v>9851.2000000000007</v>
      </c>
      <c r="N38" s="11">
        <f t="shared" si="0"/>
        <v>9950.7099999999991</v>
      </c>
      <c r="O38" s="12">
        <f t="shared" si="1"/>
        <v>9950.7099999999991</v>
      </c>
    </row>
    <row r="39" spans="1:15" s="5" customFormat="1" ht="33" customHeight="1" x14ac:dyDescent="0.3">
      <c r="A39" s="25">
        <v>23</v>
      </c>
      <c r="B39" s="25"/>
      <c r="C39" s="25"/>
      <c r="D39" s="25"/>
      <c r="E39" s="25"/>
      <c r="F39" s="25"/>
      <c r="G39" s="18" t="s">
        <v>46</v>
      </c>
      <c r="H39" s="17" t="s">
        <v>18</v>
      </c>
      <c r="I39" s="17">
        <v>1</v>
      </c>
      <c r="J39" s="13">
        <v>4319.2</v>
      </c>
      <c r="K39" s="10">
        <v>4407.3500000000004</v>
      </c>
      <c r="L39" s="10">
        <v>4539.57</v>
      </c>
      <c r="M39" s="11">
        <v>4363.28</v>
      </c>
      <c r="N39" s="11">
        <f t="shared" si="0"/>
        <v>4407.3499999999995</v>
      </c>
      <c r="O39" s="12">
        <f t="shared" si="1"/>
        <v>4407.3499999999995</v>
      </c>
    </row>
    <row r="40" spans="1:15" s="5" customFormat="1" ht="33" customHeight="1" x14ac:dyDescent="0.3">
      <c r="A40" s="25">
        <v>24</v>
      </c>
      <c r="B40" s="25"/>
      <c r="C40" s="25"/>
      <c r="D40" s="25"/>
      <c r="E40" s="25"/>
      <c r="F40" s="25"/>
      <c r="G40" s="18" t="s">
        <v>52</v>
      </c>
      <c r="H40" s="17" t="s">
        <v>18</v>
      </c>
      <c r="I40" s="17">
        <v>2</v>
      </c>
      <c r="J40" s="13">
        <v>552.70000000000005</v>
      </c>
      <c r="K40" s="10">
        <v>563.98</v>
      </c>
      <c r="L40" s="10">
        <v>580.9</v>
      </c>
      <c r="M40" s="11">
        <v>558.34</v>
      </c>
      <c r="N40" s="11">
        <f t="shared" si="0"/>
        <v>563.98</v>
      </c>
      <c r="O40" s="12">
        <f t="shared" si="1"/>
        <v>1127.96</v>
      </c>
    </row>
    <row r="41" spans="1:15" s="5" customFormat="1" ht="33" customHeight="1" x14ac:dyDescent="0.3">
      <c r="A41" s="25">
        <v>25</v>
      </c>
      <c r="B41" s="25"/>
      <c r="C41" s="25"/>
      <c r="D41" s="25"/>
      <c r="E41" s="25"/>
      <c r="F41" s="25"/>
      <c r="G41" s="18" t="s">
        <v>51</v>
      </c>
      <c r="H41" s="17" t="s">
        <v>18</v>
      </c>
      <c r="I41" s="17">
        <v>1</v>
      </c>
      <c r="J41" s="13">
        <v>1252.8699999999999</v>
      </c>
      <c r="K41" s="10">
        <v>1278.44</v>
      </c>
      <c r="L41" s="10">
        <v>1316.79</v>
      </c>
      <c r="M41" s="11">
        <v>1265.6600000000001</v>
      </c>
      <c r="N41" s="11">
        <f t="shared" si="0"/>
        <v>1278.44</v>
      </c>
      <c r="O41" s="12">
        <f t="shared" si="1"/>
        <v>1278.44</v>
      </c>
    </row>
    <row r="42" spans="1:15" s="5" customFormat="1" ht="33" customHeight="1" x14ac:dyDescent="0.3">
      <c r="A42" s="25">
        <v>26</v>
      </c>
      <c r="B42" s="25"/>
      <c r="C42" s="25"/>
      <c r="D42" s="25"/>
      <c r="E42" s="25"/>
      <c r="F42" s="25"/>
      <c r="G42" s="18" t="s">
        <v>50</v>
      </c>
      <c r="H42" s="17" t="s">
        <v>18</v>
      </c>
      <c r="I42" s="17">
        <v>2</v>
      </c>
      <c r="J42" s="9">
        <v>1344.16</v>
      </c>
      <c r="K42" s="10">
        <v>1371.59</v>
      </c>
      <c r="L42" s="10">
        <v>1412.74</v>
      </c>
      <c r="M42" s="11">
        <v>1357.87</v>
      </c>
      <c r="N42" s="11">
        <f t="shared" si="0"/>
        <v>1371.59</v>
      </c>
      <c r="O42" s="12">
        <f t="shared" si="1"/>
        <v>2743.18</v>
      </c>
    </row>
    <row r="43" spans="1:15" s="5" customFormat="1" ht="33" customHeight="1" x14ac:dyDescent="0.3">
      <c r="A43" s="25">
        <v>27</v>
      </c>
      <c r="B43" s="25"/>
      <c r="C43" s="25"/>
      <c r="D43" s="25"/>
      <c r="E43" s="25"/>
      <c r="F43" s="25"/>
      <c r="G43" s="18" t="s">
        <v>47</v>
      </c>
      <c r="H43" s="17" t="s">
        <v>17</v>
      </c>
      <c r="I43" s="8">
        <v>2</v>
      </c>
      <c r="J43" s="9">
        <v>2659.72</v>
      </c>
      <c r="K43" s="10">
        <v>2714</v>
      </c>
      <c r="L43" s="10">
        <v>2795.42</v>
      </c>
      <c r="M43" s="11">
        <v>2686.86</v>
      </c>
      <c r="N43" s="11">
        <f t="shared" si="0"/>
        <v>2714</v>
      </c>
      <c r="O43" s="12">
        <f t="shared" si="1"/>
        <v>5428</v>
      </c>
    </row>
    <row r="44" spans="1:15" s="5" customFormat="1" ht="33" customHeight="1" x14ac:dyDescent="0.3">
      <c r="A44" s="25">
        <v>28</v>
      </c>
      <c r="B44" s="25"/>
      <c r="C44" s="25"/>
      <c r="D44" s="25"/>
      <c r="E44" s="25"/>
      <c r="F44" s="25"/>
      <c r="G44" s="18" t="s">
        <v>48</v>
      </c>
      <c r="H44" s="17" t="s">
        <v>17</v>
      </c>
      <c r="I44" s="8">
        <v>3</v>
      </c>
      <c r="J44" s="9">
        <v>6086.53</v>
      </c>
      <c r="K44" s="10">
        <v>6210.74</v>
      </c>
      <c r="L44" s="10">
        <v>6397.06</v>
      </c>
      <c r="M44" s="11">
        <v>6148.63</v>
      </c>
      <c r="N44" s="11">
        <f t="shared" si="0"/>
        <v>6210.7400000000007</v>
      </c>
      <c r="O44" s="12">
        <f t="shared" si="1"/>
        <v>18632.22</v>
      </c>
    </row>
    <row r="45" spans="1:15" s="5" customFormat="1" ht="33" customHeight="1" x14ac:dyDescent="0.3">
      <c r="A45" s="25">
        <v>29</v>
      </c>
      <c r="B45" s="25"/>
      <c r="C45" s="25"/>
      <c r="D45" s="25"/>
      <c r="E45" s="25"/>
      <c r="F45" s="25"/>
      <c r="G45" s="18" t="s">
        <v>49</v>
      </c>
      <c r="H45" s="17" t="s">
        <v>18</v>
      </c>
      <c r="I45" s="8">
        <v>1</v>
      </c>
      <c r="J45" s="9">
        <v>6249.92</v>
      </c>
      <c r="K45" s="10">
        <v>6377.47</v>
      </c>
      <c r="L45" s="10">
        <v>6568.79</v>
      </c>
      <c r="M45" s="11">
        <v>6313.7</v>
      </c>
      <c r="N45" s="11">
        <f t="shared" si="0"/>
        <v>6377.47</v>
      </c>
      <c r="O45" s="12">
        <f t="shared" si="1"/>
        <v>6377.47</v>
      </c>
    </row>
    <row r="46" spans="1:15" s="5" customFormat="1" ht="33" customHeight="1" x14ac:dyDescent="0.3">
      <c r="A46" s="25">
        <v>30</v>
      </c>
      <c r="B46" s="25"/>
      <c r="C46" s="25"/>
      <c r="D46" s="25"/>
      <c r="E46" s="25"/>
      <c r="F46" s="25"/>
      <c r="G46" s="18" t="s">
        <v>54</v>
      </c>
      <c r="H46" s="17" t="s">
        <v>18</v>
      </c>
      <c r="I46" s="8">
        <v>2</v>
      </c>
      <c r="J46" s="9">
        <v>2628.16</v>
      </c>
      <c r="K46" s="10">
        <v>2681.8</v>
      </c>
      <c r="L46" s="10">
        <v>2762.25</v>
      </c>
      <c r="M46" s="11">
        <v>2654.98</v>
      </c>
      <c r="N46" s="11">
        <f t="shared" si="0"/>
        <v>2681.7975000000001</v>
      </c>
      <c r="O46" s="12">
        <f t="shared" si="1"/>
        <v>5363.5950000000003</v>
      </c>
    </row>
    <row r="47" spans="1:15" s="5" customFormat="1" ht="33" customHeight="1" x14ac:dyDescent="0.3">
      <c r="A47" s="25">
        <v>31</v>
      </c>
      <c r="B47" s="25"/>
      <c r="C47" s="25"/>
      <c r="D47" s="25"/>
      <c r="E47" s="25"/>
      <c r="F47" s="25"/>
      <c r="G47" s="18" t="s">
        <v>55</v>
      </c>
      <c r="H47" s="17" t="s">
        <v>17</v>
      </c>
      <c r="I47" s="8">
        <v>1</v>
      </c>
      <c r="J47" s="9">
        <v>4972.82</v>
      </c>
      <c r="K47" s="10">
        <v>5074.3100000000004</v>
      </c>
      <c r="L47" s="10">
        <v>5226.54</v>
      </c>
      <c r="M47" s="11">
        <v>5023.57</v>
      </c>
      <c r="N47" s="11">
        <f t="shared" si="0"/>
        <v>5074.3100000000004</v>
      </c>
      <c r="O47" s="12">
        <f t="shared" si="1"/>
        <v>5074.3100000000004</v>
      </c>
    </row>
    <row r="48" spans="1:15" s="5" customFormat="1" ht="33" customHeight="1" x14ac:dyDescent="0.3">
      <c r="A48" s="25">
        <v>32</v>
      </c>
      <c r="B48" s="25"/>
      <c r="C48" s="25"/>
      <c r="D48" s="25"/>
      <c r="E48" s="25"/>
      <c r="F48" s="25"/>
      <c r="G48" s="18" t="s">
        <v>56</v>
      </c>
      <c r="H48" s="17" t="s">
        <v>17</v>
      </c>
      <c r="I48" s="17">
        <v>2</v>
      </c>
      <c r="J48" s="9">
        <v>1325.35</v>
      </c>
      <c r="K48" s="10">
        <v>1352.4</v>
      </c>
      <c r="L48" s="10">
        <v>1392.97</v>
      </c>
      <c r="M48" s="11">
        <v>1338.88</v>
      </c>
      <c r="N48" s="11">
        <f t="shared" si="0"/>
        <v>1352.4</v>
      </c>
      <c r="O48" s="12">
        <f t="shared" si="1"/>
        <v>2704.8</v>
      </c>
    </row>
    <row r="49" spans="1:15" s="5" customFormat="1" ht="33" customHeight="1" x14ac:dyDescent="0.3">
      <c r="A49" s="25">
        <v>33</v>
      </c>
      <c r="B49" s="25"/>
      <c r="C49" s="25"/>
      <c r="D49" s="25"/>
      <c r="E49" s="25"/>
      <c r="F49" s="25"/>
      <c r="G49" s="18" t="s">
        <v>57</v>
      </c>
      <c r="H49" s="17" t="s">
        <v>18</v>
      </c>
      <c r="I49" s="17">
        <v>1</v>
      </c>
      <c r="J49" s="13">
        <v>9681.4</v>
      </c>
      <c r="K49" s="10">
        <v>9878.98</v>
      </c>
      <c r="L49" s="10">
        <v>10175.35</v>
      </c>
      <c r="M49" s="11">
        <v>9780.19</v>
      </c>
      <c r="N49" s="11">
        <f t="shared" si="0"/>
        <v>9878.98</v>
      </c>
      <c r="O49" s="12">
        <f t="shared" si="1"/>
        <v>9878.98</v>
      </c>
    </row>
    <row r="50" spans="1:15" s="5" customFormat="1" ht="33" customHeight="1" x14ac:dyDescent="0.3">
      <c r="A50" s="25">
        <v>34</v>
      </c>
      <c r="B50" s="25"/>
      <c r="C50" s="25"/>
      <c r="D50" s="25"/>
      <c r="E50" s="25"/>
      <c r="F50" s="25"/>
      <c r="G50" s="14" t="s">
        <v>58</v>
      </c>
      <c r="H50" s="19" t="s">
        <v>18</v>
      </c>
      <c r="I50" s="8">
        <v>1</v>
      </c>
      <c r="J50" s="9">
        <v>2197.65</v>
      </c>
      <c r="K50" s="10">
        <v>2242.5</v>
      </c>
      <c r="L50" s="10">
        <v>2309.7800000000002</v>
      </c>
      <c r="M50" s="11">
        <v>2220.08</v>
      </c>
      <c r="N50" s="11">
        <f t="shared" si="0"/>
        <v>2242.5025000000001</v>
      </c>
      <c r="O50" s="12">
        <f t="shared" si="1"/>
        <v>2242.5025000000001</v>
      </c>
    </row>
    <row r="51" spans="1:15" s="5" customFormat="1" ht="33" customHeight="1" x14ac:dyDescent="0.3">
      <c r="A51" s="25">
        <v>35</v>
      </c>
      <c r="B51" s="25"/>
      <c r="C51" s="25"/>
      <c r="D51" s="25"/>
      <c r="E51" s="25"/>
      <c r="F51" s="25"/>
      <c r="G51" s="14" t="s">
        <v>59</v>
      </c>
      <c r="H51" s="19" t="s">
        <v>19</v>
      </c>
      <c r="I51" s="8">
        <v>3</v>
      </c>
      <c r="J51" s="9">
        <v>29414.7</v>
      </c>
      <c r="K51" s="10">
        <v>30015</v>
      </c>
      <c r="L51" s="10">
        <v>30915.45</v>
      </c>
      <c r="M51" s="11">
        <v>29714.85</v>
      </c>
      <c r="N51" s="11">
        <f t="shared" si="0"/>
        <v>30014.999999999996</v>
      </c>
      <c r="O51" s="12">
        <f t="shared" si="1"/>
        <v>90044.999999999985</v>
      </c>
    </row>
    <row r="52" spans="1:15" s="5" customFormat="1" ht="33" customHeight="1" x14ac:dyDescent="0.3">
      <c r="A52" s="25">
        <v>36</v>
      </c>
      <c r="B52" s="25"/>
      <c r="C52" s="25"/>
      <c r="D52" s="25"/>
      <c r="E52" s="25"/>
      <c r="F52" s="25"/>
      <c r="G52" s="14" t="s">
        <v>60</v>
      </c>
      <c r="H52" s="19" t="s">
        <v>18</v>
      </c>
      <c r="I52" s="8">
        <v>2</v>
      </c>
      <c r="J52" s="9">
        <v>6170.33</v>
      </c>
      <c r="K52" s="10">
        <v>6296.25</v>
      </c>
      <c r="L52" s="10">
        <v>6485.14</v>
      </c>
      <c r="M52" s="11">
        <v>6233.29</v>
      </c>
      <c r="N52" s="11">
        <f t="shared" si="0"/>
        <v>6296.2524999999996</v>
      </c>
      <c r="O52" s="12">
        <f t="shared" si="1"/>
        <v>12592.504999999999</v>
      </c>
    </row>
    <row r="53" spans="1:15" s="5" customFormat="1" ht="33" customHeight="1" x14ac:dyDescent="0.3">
      <c r="A53" s="25">
        <v>37</v>
      </c>
      <c r="B53" s="25"/>
      <c r="C53" s="25"/>
      <c r="D53" s="25"/>
      <c r="E53" s="25"/>
      <c r="F53" s="25"/>
      <c r="G53" s="14" t="s">
        <v>61</v>
      </c>
      <c r="H53" s="19" t="s">
        <v>17</v>
      </c>
      <c r="I53" s="8">
        <v>1</v>
      </c>
      <c r="J53" s="9">
        <v>1070.6500000000001</v>
      </c>
      <c r="K53" s="10">
        <v>1092.5</v>
      </c>
      <c r="L53" s="10">
        <v>1125.28</v>
      </c>
      <c r="M53" s="11">
        <v>1081.58</v>
      </c>
      <c r="N53" s="11">
        <f t="shared" si="0"/>
        <v>1092.5025000000001</v>
      </c>
      <c r="O53" s="12">
        <f t="shared" si="1"/>
        <v>1092.5025000000001</v>
      </c>
    </row>
    <row r="54" spans="1:15" s="5" customFormat="1" ht="33" customHeight="1" x14ac:dyDescent="0.3">
      <c r="A54" s="25">
        <v>38</v>
      </c>
      <c r="B54" s="25"/>
      <c r="C54" s="25"/>
      <c r="D54" s="25"/>
      <c r="E54" s="25"/>
      <c r="F54" s="25"/>
      <c r="G54" s="14" t="s">
        <v>62</v>
      </c>
      <c r="H54" s="19" t="s">
        <v>19</v>
      </c>
      <c r="I54" s="8">
        <v>100</v>
      </c>
      <c r="J54" s="9">
        <v>371.91</v>
      </c>
      <c r="K54" s="10">
        <v>379.5</v>
      </c>
      <c r="L54" s="10">
        <v>390.89</v>
      </c>
      <c r="M54" s="11">
        <v>375.71</v>
      </c>
      <c r="N54" s="11">
        <f t="shared" si="0"/>
        <v>379.50250000000005</v>
      </c>
      <c r="O54" s="12">
        <f t="shared" si="1"/>
        <v>37950.250000000007</v>
      </c>
    </row>
    <row r="55" spans="1:15" s="5" customFormat="1" ht="33" customHeight="1" x14ac:dyDescent="0.3">
      <c r="A55" s="25">
        <v>39</v>
      </c>
      <c r="B55" s="25"/>
      <c r="C55" s="25"/>
      <c r="D55" s="25"/>
      <c r="E55" s="25"/>
      <c r="F55" s="25"/>
      <c r="G55" s="14" t="s">
        <v>63</v>
      </c>
      <c r="H55" s="19" t="s">
        <v>18</v>
      </c>
      <c r="I55" s="8">
        <v>1</v>
      </c>
      <c r="J55" s="9">
        <v>3606.4</v>
      </c>
      <c r="K55" s="10">
        <v>3680</v>
      </c>
      <c r="L55" s="10">
        <v>3790.4</v>
      </c>
      <c r="M55" s="11">
        <v>3643.2</v>
      </c>
      <c r="N55" s="11">
        <f t="shared" si="0"/>
        <v>3679.9999999999995</v>
      </c>
      <c r="O55" s="12">
        <f t="shared" si="1"/>
        <v>3679.9999999999995</v>
      </c>
    </row>
    <row r="56" spans="1:15" s="5" customFormat="1" ht="33" customHeight="1" x14ac:dyDescent="0.3">
      <c r="A56" s="25">
        <v>40</v>
      </c>
      <c r="B56" s="25"/>
      <c r="C56" s="25"/>
      <c r="D56" s="25"/>
      <c r="E56" s="25"/>
      <c r="F56" s="25"/>
      <c r="G56" s="14" t="s">
        <v>64</v>
      </c>
      <c r="H56" s="19" t="s">
        <v>18</v>
      </c>
      <c r="I56" s="8">
        <v>1</v>
      </c>
      <c r="J56" s="13">
        <v>3944.5</v>
      </c>
      <c r="K56" s="10">
        <v>4025</v>
      </c>
      <c r="L56" s="10">
        <v>4145.75</v>
      </c>
      <c r="M56" s="11">
        <v>3984.75</v>
      </c>
      <c r="N56" s="11">
        <f t="shared" si="0"/>
        <v>4025</v>
      </c>
      <c r="O56" s="12">
        <f t="shared" si="1"/>
        <v>4025</v>
      </c>
    </row>
    <row r="57" spans="1:15" s="5" customFormat="1" ht="33" customHeight="1" x14ac:dyDescent="0.3">
      <c r="A57" s="25">
        <v>41</v>
      </c>
      <c r="B57" s="25"/>
      <c r="C57" s="25"/>
      <c r="D57" s="25"/>
      <c r="E57" s="25"/>
      <c r="F57" s="25"/>
      <c r="G57" s="14" t="s">
        <v>65</v>
      </c>
      <c r="H57" s="19" t="s">
        <v>19</v>
      </c>
      <c r="I57" s="8">
        <v>1</v>
      </c>
      <c r="J57" s="9">
        <v>6311.2</v>
      </c>
      <c r="K57" s="10">
        <v>6440</v>
      </c>
      <c r="L57" s="10">
        <v>6633.2</v>
      </c>
      <c r="M57" s="11">
        <v>6375.6</v>
      </c>
      <c r="N57" s="11">
        <f t="shared" si="0"/>
        <v>6440.0000000000009</v>
      </c>
      <c r="O57" s="12">
        <f t="shared" si="1"/>
        <v>6440.0000000000009</v>
      </c>
    </row>
    <row r="58" spans="1:15" s="5" customFormat="1" ht="33" customHeight="1" x14ac:dyDescent="0.3">
      <c r="A58" s="25">
        <v>42</v>
      </c>
      <c r="B58" s="25"/>
      <c r="C58" s="25"/>
      <c r="D58" s="25"/>
      <c r="E58" s="25"/>
      <c r="F58" s="25"/>
      <c r="G58" s="14" t="s">
        <v>66</v>
      </c>
      <c r="H58" s="19" t="s">
        <v>17</v>
      </c>
      <c r="I58" s="8">
        <v>1</v>
      </c>
      <c r="J58" s="9">
        <v>4317.54</v>
      </c>
      <c r="K58" s="10">
        <v>4405.6499999999996</v>
      </c>
      <c r="L58" s="10">
        <v>4537.82</v>
      </c>
      <c r="M58" s="11">
        <v>4361.59</v>
      </c>
      <c r="N58" s="11">
        <f t="shared" si="0"/>
        <v>4405.6499999999996</v>
      </c>
      <c r="O58" s="12">
        <f t="shared" si="1"/>
        <v>4405.6499999999996</v>
      </c>
    </row>
    <row r="59" spans="1:15" s="5" customFormat="1" ht="33" customHeight="1" x14ac:dyDescent="0.3">
      <c r="A59" s="25">
        <v>43</v>
      </c>
      <c r="B59" s="25"/>
      <c r="C59" s="25"/>
      <c r="D59" s="25"/>
      <c r="E59" s="25"/>
      <c r="F59" s="25"/>
      <c r="G59" s="14" t="s">
        <v>67</v>
      </c>
      <c r="H59" s="19" t="s">
        <v>17</v>
      </c>
      <c r="I59" s="8">
        <v>2</v>
      </c>
      <c r="J59" s="13">
        <v>2891.88</v>
      </c>
      <c r="K59" s="10">
        <v>2950.9</v>
      </c>
      <c r="L59" s="10">
        <v>3039.43</v>
      </c>
      <c r="M59" s="11">
        <v>2921.39</v>
      </c>
      <c r="N59" s="11">
        <f t="shared" si="0"/>
        <v>2950.9</v>
      </c>
      <c r="O59" s="12">
        <f t="shared" si="1"/>
        <v>5901.8</v>
      </c>
    </row>
    <row r="60" spans="1:15" s="5" customFormat="1" ht="33" customHeight="1" x14ac:dyDescent="0.3">
      <c r="A60" s="25">
        <v>44</v>
      </c>
      <c r="B60" s="25"/>
      <c r="C60" s="25"/>
      <c r="D60" s="25"/>
      <c r="E60" s="25"/>
      <c r="F60" s="25"/>
      <c r="G60" s="14" t="s">
        <v>68</v>
      </c>
      <c r="H60" s="19" t="s">
        <v>17</v>
      </c>
      <c r="I60" s="8">
        <v>3</v>
      </c>
      <c r="J60" s="9">
        <v>2891.88</v>
      </c>
      <c r="K60" s="10">
        <v>2950.9</v>
      </c>
      <c r="L60" s="10">
        <v>3039.43</v>
      </c>
      <c r="M60" s="11">
        <v>2921.39</v>
      </c>
      <c r="N60" s="11">
        <f t="shared" si="0"/>
        <v>2950.9</v>
      </c>
      <c r="O60" s="12">
        <f t="shared" si="1"/>
        <v>8852.7000000000007</v>
      </c>
    </row>
    <row r="61" spans="1:15" s="5" customFormat="1" ht="33" customHeight="1" x14ac:dyDescent="0.3">
      <c r="A61" s="25">
        <v>45</v>
      </c>
      <c r="B61" s="25"/>
      <c r="C61" s="25"/>
      <c r="D61" s="25"/>
      <c r="E61" s="25"/>
      <c r="F61" s="25"/>
      <c r="G61" s="14" t="s">
        <v>69</v>
      </c>
      <c r="H61" s="19" t="s">
        <v>18</v>
      </c>
      <c r="I61" s="8">
        <v>1</v>
      </c>
      <c r="J61" s="9">
        <v>1074.03</v>
      </c>
      <c r="K61" s="10">
        <v>1095.95</v>
      </c>
      <c r="L61" s="10">
        <v>1128.83</v>
      </c>
      <c r="M61" s="11">
        <v>1084.99</v>
      </c>
      <c r="N61" s="11">
        <f t="shared" si="0"/>
        <v>1095.95</v>
      </c>
      <c r="O61" s="12">
        <f t="shared" si="1"/>
        <v>1095.95</v>
      </c>
    </row>
    <row r="62" spans="1:15" s="5" customFormat="1" ht="33" customHeight="1" x14ac:dyDescent="0.3">
      <c r="A62" s="25">
        <v>46</v>
      </c>
      <c r="B62" s="25"/>
      <c r="C62" s="25"/>
      <c r="D62" s="25"/>
      <c r="E62" s="25"/>
      <c r="F62" s="25"/>
      <c r="G62" s="14" t="s">
        <v>70</v>
      </c>
      <c r="H62" s="19" t="s">
        <v>18</v>
      </c>
      <c r="I62" s="8">
        <v>1</v>
      </c>
      <c r="J62" s="13">
        <v>1972.25</v>
      </c>
      <c r="K62" s="10">
        <v>2012.5</v>
      </c>
      <c r="L62" s="10">
        <v>2072.88</v>
      </c>
      <c r="M62" s="11">
        <v>1992.38</v>
      </c>
      <c r="N62" s="11">
        <f t="shared" si="0"/>
        <v>2012.5025000000001</v>
      </c>
      <c r="O62" s="12">
        <f t="shared" si="1"/>
        <v>2012.5025000000001</v>
      </c>
    </row>
    <row r="63" spans="1:15" s="5" customFormat="1" ht="33" customHeight="1" x14ac:dyDescent="0.3">
      <c r="A63" s="25">
        <v>47</v>
      </c>
      <c r="B63" s="25"/>
      <c r="C63" s="25"/>
      <c r="D63" s="25"/>
      <c r="E63" s="25"/>
      <c r="F63" s="25"/>
      <c r="G63" s="14" t="s">
        <v>71</v>
      </c>
      <c r="H63" s="19" t="s">
        <v>18</v>
      </c>
      <c r="I63" s="8">
        <v>1</v>
      </c>
      <c r="J63" s="9">
        <v>1352.4</v>
      </c>
      <c r="K63" s="10">
        <v>1380</v>
      </c>
      <c r="L63" s="10">
        <v>1421.4</v>
      </c>
      <c r="M63" s="11">
        <v>1366.2</v>
      </c>
      <c r="N63" s="11">
        <f t="shared" si="0"/>
        <v>1380</v>
      </c>
      <c r="O63" s="12">
        <f t="shared" si="1"/>
        <v>1380</v>
      </c>
    </row>
    <row r="64" spans="1:15" s="5" customFormat="1" ht="33" customHeight="1" x14ac:dyDescent="0.3">
      <c r="A64" s="25">
        <v>48</v>
      </c>
      <c r="B64" s="25"/>
      <c r="C64" s="25"/>
      <c r="D64" s="25"/>
      <c r="E64" s="25"/>
      <c r="F64" s="25"/>
      <c r="G64" s="14" t="s">
        <v>72</v>
      </c>
      <c r="H64" s="19" t="s">
        <v>18</v>
      </c>
      <c r="I64" s="8">
        <v>1</v>
      </c>
      <c r="J64" s="9">
        <v>1070.6500000000001</v>
      </c>
      <c r="K64" s="10">
        <v>1092.5</v>
      </c>
      <c r="L64" s="10">
        <v>1125.28</v>
      </c>
      <c r="M64" s="11">
        <v>1081.58</v>
      </c>
      <c r="N64" s="11">
        <f t="shared" si="0"/>
        <v>1092.5025000000001</v>
      </c>
      <c r="O64" s="12">
        <f t="shared" si="1"/>
        <v>1092.5025000000001</v>
      </c>
    </row>
    <row r="65" spans="1:15" s="5" customFormat="1" ht="33" customHeight="1" x14ac:dyDescent="0.3">
      <c r="A65" s="25">
        <v>49</v>
      </c>
      <c r="B65" s="25"/>
      <c r="C65" s="25"/>
      <c r="D65" s="25"/>
      <c r="E65" s="25"/>
      <c r="F65" s="25"/>
      <c r="G65" s="14" t="s">
        <v>73</v>
      </c>
      <c r="H65" s="19" t="s">
        <v>18</v>
      </c>
      <c r="I65" s="8">
        <v>1</v>
      </c>
      <c r="J65" s="13">
        <v>1127</v>
      </c>
      <c r="K65" s="10">
        <v>1150</v>
      </c>
      <c r="L65" s="10">
        <v>1184.5</v>
      </c>
      <c r="M65" s="11">
        <v>1138.5</v>
      </c>
      <c r="N65" s="11">
        <f t="shared" si="0"/>
        <v>1150</v>
      </c>
      <c r="O65" s="12">
        <f t="shared" si="1"/>
        <v>1150</v>
      </c>
    </row>
    <row r="66" spans="1:15" s="5" customFormat="1" ht="33" customHeight="1" x14ac:dyDescent="0.3">
      <c r="A66" s="25">
        <v>50</v>
      </c>
      <c r="B66" s="25"/>
      <c r="C66" s="25"/>
      <c r="D66" s="25"/>
      <c r="E66" s="25"/>
      <c r="F66" s="25"/>
      <c r="G66" s="14" t="s">
        <v>74</v>
      </c>
      <c r="H66" s="19" t="s">
        <v>18</v>
      </c>
      <c r="I66" s="8">
        <v>1</v>
      </c>
      <c r="J66" s="9">
        <v>3589.5</v>
      </c>
      <c r="K66" s="10">
        <v>3662.75</v>
      </c>
      <c r="L66" s="10">
        <v>3772.63</v>
      </c>
      <c r="M66" s="11">
        <v>3626.12</v>
      </c>
      <c r="N66" s="11">
        <f t="shared" si="0"/>
        <v>3662.75</v>
      </c>
      <c r="O66" s="12">
        <f t="shared" si="1"/>
        <v>3662.75</v>
      </c>
    </row>
    <row r="67" spans="1:15" s="5" customFormat="1" ht="33" customHeight="1" x14ac:dyDescent="0.3">
      <c r="A67" s="25">
        <v>51</v>
      </c>
      <c r="B67" s="25"/>
      <c r="C67" s="25"/>
      <c r="D67" s="25"/>
      <c r="E67" s="25"/>
      <c r="F67" s="25"/>
      <c r="G67" s="14" t="s">
        <v>75</v>
      </c>
      <c r="H67" s="19" t="s">
        <v>18</v>
      </c>
      <c r="I67" s="8">
        <v>1</v>
      </c>
      <c r="J67" s="9">
        <v>4761.58</v>
      </c>
      <c r="K67" s="10">
        <v>4858.75</v>
      </c>
      <c r="L67" s="10">
        <v>5004.51</v>
      </c>
      <c r="M67" s="11">
        <v>4810.16</v>
      </c>
      <c r="N67" s="11">
        <f t="shared" si="0"/>
        <v>4858.75</v>
      </c>
      <c r="O67" s="12">
        <f t="shared" si="1"/>
        <v>4858.75</v>
      </c>
    </row>
    <row r="68" spans="1:15" s="5" customFormat="1" ht="33" customHeight="1" x14ac:dyDescent="0.3">
      <c r="A68" s="25">
        <v>52</v>
      </c>
      <c r="B68" s="25"/>
      <c r="C68" s="25"/>
      <c r="D68" s="25"/>
      <c r="E68" s="25"/>
      <c r="F68" s="25"/>
      <c r="G68" s="14" t="s">
        <v>76</v>
      </c>
      <c r="H68" s="19" t="s">
        <v>20</v>
      </c>
      <c r="I68" s="8">
        <v>1</v>
      </c>
      <c r="J68" s="9">
        <v>259.20999999999998</v>
      </c>
      <c r="K68" s="10">
        <v>264.5</v>
      </c>
      <c r="L68" s="10">
        <v>272.44</v>
      </c>
      <c r="M68" s="11">
        <v>261.86</v>
      </c>
      <c r="N68" s="11">
        <f t="shared" si="0"/>
        <v>264.5025</v>
      </c>
      <c r="O68" s="12">
        <f t="shared" si="1"/>
        <v>264.5025</v>
      </c>
    </row>
    <row r="69" spans="1:15" s="5" customFormat="1" ht="33" customHeight="1" x14ac:dyDescent="0.3">
      <c r="A69" s="25">
        <v>53</v>
      </c>
      <c r="B69" s="25"/>
      <c r="C69" s="25"/>
      <c r="D69" s="25"/>
      <c r="E69" s="25"/>
      <c r="F69" s="25"/>
      <c r="G69" s="14" t="s">
        <v>77</v>
      </c>
      <c r="H69" s="19" t="s">
        <v>20</v>
      </c>
      <c r="I69" s="8">
        <v>1</v>
      </c>
      <c r="J69" s="9">
        <v>259.20999999999998</v>
      </c>
      <c r="K69" s="10">
        <v>264.5</v>
      </c>
      <c r="L69" s="10">
        <v>272.44</v>
      </c>
      <c r="M69" s="11">
        <v>261.86</v>
      </c>
      <c r="N69" s="11">
        <f t="shared" si="0"/>
        <v>264.5025</v>
      </c>
      <c r="O69" s="12">
        <f t="shared" si="1"/>
        <v>264.5025</v>
      </c>
    </row>
    <row r="70" spans="1:15" s="5" customFormat="1" ht="33" customHeight="1" x14ac:dyDescent="0.3">
      <c r="A70" s="25">
        <v>54</v>
      </c>
      <c r="B70" s="25"/>
      <c r="C70" s="25"/>
      <c r="D70" s="25"/>
      <c r="E70" s="25"/>
      <c r="F70" s="25"/>
      <c r="G70" s="14" t="s">
        <v>78</v>
      </c>
      <c r="H70" s="19" t="s">
        <v>20</v>
      </c>
      <c r="I70" s="8">
        <v>1</v>
      </c>
      <c r="J70" s="9">
        <v>259.20999999999998</v>
      </c>
      <c r="K70" s="10">
        <v>264.5</v>
      </c>
      <c r="L70" s="10">
        <v>272.44</v>
      </c>
      <c r="M70" s="11">
        <v>261.86</v>
      </c>
      <c r="N70" s="11">
        <f t="shared" si="0"/>
        <v>264.5025</v>
      </c>
      <c r="O70" s="12">
        <f t="shared" si="1"/>
        <v>264.5025</v>
      </c>
    </row>
    <row r="71" spans="1:15" s="5" customFormat="1" ht="33" customHeight="1" x14ac:dyDescent="0.3">
      <c r="A71" s="25">
        <v>55</v>
      </c>
      <c r="B71" s="25"/>
      <c r="C71" s="25"/>
      <c r="D71" s="25"/>
      <c r="E71" s="25"/>
      <c r="F71" s="25"/>
      <c r="G71" s="14" t="s">
        <v>79</v>
      </c>
      <c r="H71" s="19" t="s">
        <v>20</v>
      </c>
      <c r="I71" s="8">
        <v>2</v>
      </c>
      <c r="J71" s="9">
        <v>259.20999999999998</v>
      </c>
      <c r="K71" s="10">
        <v>264.5</v>
      </c>
      <c r="L71" s="10">
        <v>272.44</v>
      </c>
      <c r="M71" s="11">
        <v>261.86</v>
      </c>
      <c r="N71" s="11">
        <f t="shared" si="0"/>
        <v>264.5025</v>
      </c>
      <c r="O71" s="12">
        <f t="shared" si="1"/>
        <v>529.005</v>
      </c>
    </row>
    <row r="72" spans="1:15" s="5" customFormat="1" ht="33" customHeight="1" x14ac:dyDescent="0.3">
      <c r="A72" s="25">
        <v>56</v>
      </c>
      <c r="B72" s="25"/>
      <c r="C72" s="25"/>
      <c r="D72" s="25"/>
      <c r="E72" s="25"/>
      <c r="F72" s="25"/>
      <c r="G72" s="14" t="s">
        <v>80</v>
      </c>
      <c r="H72" s="19" t="s">
        <v>20</v>
      </c>
      <c r="I72" s="8">
        <v>2</v>
      </c>
      <c r="J72" s="9">
        <v>259.20999999999998</v>
      </c>
      <c r="K72" s="10">
        <v>264.5</v>
      </c>
      <c r="L72" s="10">
        <v>272.44</v>
      </c>
      <c r="M72" s="11">
        <v>261.86</v>
      </c>
      <c r="N72" s="11">
        <f t="shared" si="0"/>
        <v>264.5025</v>
      </c>
      <c r="O72" s="12">
        <f t="shared" si="1"/>
        <v>529.005</v>
      </c>
    </row>
    <row r="73" spans="1:15" s="5" customFormat="1" ht="33" customHeight="1" x14ac:dyDescent="0.3">
      <c r="A73" s="25">
        <v>57</v>
      </c>
      <c r="B73" s="25"/>
      <c r="C73" s="25"/>
      <c r="D73" s="25"/>
      <c r="E73" s="25"/>
      <c r="F73" s="25"/>
      <c r="G73" s="14" t="s">
        <v>81</v>
      </c>
      <c r="H73" s="19" t="s">
        <v>20</v>
      </c>
      <c r="I73" s="8">
        <v>1</v>
      </c>
      <c r="J73" s="9">
        <v>259.20999999999998</v>
      </c>
      <c r="K73" s="10">
        <v>264.5</v>
      </c>
      <c r="L73" s="10">
        <v>272.44</v>
      </c>
      <c r="M73" s="11">
        <v>261.86</v>
      </c>
      <c r="N73" s="11">
        <f t="shared" si="0"/>
        <v>264.5025</v>
      </c>
      <c r="O73" s="12">
        <f t="shared" si="1"/>
        <v>264.5025</v>
      </c>
    </row>
    <row r="74" spans="1:15" s="5" customFormat="1" ht="33" customHeight="1" x14ac:dyDescent="0.3">
      <c r="A74" s="25">
        <v>58</v>
      </c>
      <c r="B74" s="25"/>
      <c r="C74" s="25"/>
      <c r="D74" s="25"/>
      <c r="E74" s="25"/>
      <c r="F74" s="25"/>
      <c r="G74" s="14" t="s">
        <v>82</v>
      </c>
      <c r="H74" s="19" t="s">
        <v>20</v>
      </c>
      <c r="I74" s="8">
        <v>2</v>
      </c>
      <c r="J74" s="9">
        <v>259.20999999999998</v>
      </c>
      <c r="K74" s="10">
        <v>264.5</v>
      </c>
      <c r="L74" s="10">
        <v>272.44</v>
      </c>
      <c r="M74" s="11">
        <v>261.86</v>
      </c>
      <c r="N74" s="11">
        <f t="shared" si="0"/>
        <v>264.5025</v>
      </c>
      <c r="O74" s="12">
        <f t="shared" si="1"/>
        <v>529.005</v>
      </c>
    </row>
    <row r="75" spans="1:15" s="5" customFormat="1" ht="33" customHeight="1" x14ac:dyDescent="0.3">
      <c r="A75" s="25">
        <v>59</v>
      </c>
      <c r="B75" s="25"/>
      <c r="C75" s="25"/>
      <c r="D75" s="25"/>
      <c r="E75" s="25"/>
      <c r="F75" s="25"/>
      <c r="G75" s="14" t="s">
        <v>83</v>
      </c>
      <c r="H75" s="19" t="s">
        <v>20</v>
      </c>
      <c r="I75" s="8">
        <v>1</v>
      </c>
      <c r="J75" s="9">
        <v>259.20999999999998</v>
      </c>
      <c r="K75" s="10">
        <v>264.5</v>
      </c>
      <c r="L75" s="10">
        <v>272.44</v>
      </c>
      <c r="M75" s="11">
        <v>261.86</v>
      </c>
      <c r="N75" s="11">
        <f t="shared" si="0"/>
        <v>264.5025</v>
      </c>
      <c r="O75" s="12">
        <f t="shared" si="1"/>
        <v>264.5025</v>
      </c>
    </row>
    <row r="76" spans="1:15" s="5" customFormat="1" ht="33" customHeight="1" x14ac:dyDescent="0.3">
      <c r="A76" s="25">
        <v>60</v>
      </c>
      <c r="B76" s="25"/>
      <c r="C76" s="25"/>
      <c r="D76" s="25"/>
      <c r="E76" s="25"/>
      <c r="F76" s="25"/>
      <c r="G76" s="14" t="s">
        <v>84</v>
      </c>
      <c r="H76" s="19" t="s">
        <v>20</v>
      </c>
      <c r="I76" s="8">
        <v>1</v>
      </c>
      <c r="J76" s="9">
        <v>259.20999999999998</v>
      </c>
      <c r="K76" s="10">
        <v>264.5</v>
      </c>
      <c r="L76" s="10">
        <v>272.44</v>
      </c>
      <c r="M76" s="11">
        <v>261.86</v>
      </c>
      <c r="N76" s="11">
        <f t="shared" si="0"/>
        <v>264.5025</v>
      </c>
      <c r="O76" s="12">
        <f t="shared" si="1"/>
        <v>264.5025</v>
      </c>
    </row>
    <row r="77" spans="1:15" s="5" customFormat="1" ht="33" customHeight="1" x14ac:dyDescent="0.3">
      <c r="A77" s="25">
        <v>61</v>
      </c>
      <c r="B77" s="25"/>
      <c r="C77" s="25"/>
      <c r="D77" s="25"/>
      <c r="E77" s="25"/>
      <c r="F77" s="25"/>
      <c r="G77" s="14" t="s">
        <v>85</v>
      </c>
      <c r="H77" s="19" t="s">
        <v>20</v>
      </c>
      <c r="I77" s="8">
        <v>1</v>
      </c>
      <c r="J77" s="9">
        <v>259.20999999999998</v>
      </c>
      <c r="K77" s="10">
        <v>264.5</v>
      </c>
      <c r="L77" s="10">
        <v>272.44</v>
      </c>
      <c r="M77" s="11">
        <v>261.86</v>
      </c>
      <c r="N77" s="11">
        <f t="shared" si="0"/>
        <v>264.5025</v>
      </c>
      <c r="O77" s="12">
        <f t="shared" si="1"/>
        <v>264.5025</v>
      </c>
    </row>
    <row r="78" spans="1:15" s="5" customFormat="1" ht="33" customHeight="1" x14ac:dyDescent="0.3">
      <c r="A78" s="25">
        <v>62</v>
      </c>
      <c r="B78" s="25"/>
      <c r="C78" s="25"/>
      <c r="D78" s="25"/>
      <c r="E78" s="25"/>
      <c r="F78" s="25"/>
      <c r="G78" s="14" t="s">
        <v>86</v>
      </c>
      <c r="H78" s="19" t="s">
        <v>20</v>
      </c>
      <c r="I78" s="8">
        <v>1</v>
      </c>
      <c r="J78" s="9">
        <v>259.20999999999998</v>
      </c>
      <c r="K78" s="10">
        <v>264.5</v>
      </c>
      <c r="L78" s="10">
        <v>272.44</v>
      </c>
      <c r="M78" s="11">
        <v>261.86</v>
      </c>
      <c r="N78" s="11">
        <f>(J78+K78+M78+L78)/4</f>
        <v>264.5025</v>
      </c>
      <c r="O78" s="12">
        <f t="shared" si="1"/>
        <v>264.5025</v>
      </c>
    </row>
    <row r="79" spans="1:15" s="5" customFormat="1" ht="33" customHeight="1" x14ac:dyDescent="0.3">
      <c r="A79" s="25">
        <v>63</v>
      </c>
      <c r="B79" s="25"/>
      <c r="C79" s="25"/>
      <c r="D79" s="25"/>
      <c r="E79" s="25"/>
      <c r="F79" s="25"/>
      <c r="G79" s="14" t="s">
        <v>87</v>
      </c>
      <c r="H79" s="19" t="s">
        <v>20</v>
      </c>
      <c r="I79" s="8">
        <v>1</v>
      </c>
      <c r="J79" s="9">
        <v>259.20999999999998</v>
      </c>
      <c r="K79" s="10">
        <v>264.5</v>
      </c>
      <c r="L79" s="10">
        <v>272.44</v>
      </c>
      <c r="M79" s="11">
        <v>261.86</v>
      </c>
      <c r="N79" s="11">
        <f t="shared" si="0"/>
        <v>264.5025</v>
      </c>
      <c r="O79" s="12">
        <f t="shared" si="1"/>
        <v>264.5025</v>
      </c>
    </row>
    <row r="80" spans="1:15" s="5" customFormat="1" ht="33" customHeight="1" x14ac:dyDescent="0.3">
      <c r="A80" s="25">
        <v>64</v>
      </c>
      <c r="B80" s="25"/>
      <c r="C80" s="25"/>
      <c r="D80" s="25"/>
      <c r="E80" s="25"/>
      <c r="F80" s="25"/>
      <c r="G80" s="14" t="s">
        <v>88</v>
      </c>
      <c r="H80" s="19" t="s">
        <v>20</v>
      </c>
      <c r="I80" s="8">
        <v>1</v>
      </c>
      <c r="J80" s="9">
        <v>259.20999999999998</v>
      </c>
      <c r="K80" s="10">
        <v>264.5</v>
      </c>
      <c r="L80" s="10">
        <v>272.44</v>
      </c>
      <c r="M80" s="11">
        <v>261.86</v>
      </c>
      <c r="N80" s="11">
        <f t="shared" si="0"/>
        <v>264.5025</v>
      </c>
      <c r="O80" s="12">
        <f t="shared" si="1"/>
        <v>264.5025</v>
      </c>
    </row>
    <row r="81" spans="1:15" s="5" customFormat="1" ht="33" customHeight="1" x14ac:dyDescent="0.3">
      <c r="A81" s="25">
        <v>65</v>
      </c>
      <c r="B81" s="25"/>
      <c r="C81" s="25"/>
      <c r="D81" s="25"/>
      <c r="E81" s="25"/>
      <c r="F81" s="25"/>
      <c r="G81" s="14" t="s">
        <v>89</v>
      </c>
      <c r="H81" s="19" t="s">
        <v>20</v>
      </c>
      <c r="I81" s="8">
        <v>1</v>
      </c>
      <c r="J81" s="9">
        <v>259.20999999999998</v>
      </c>
      <c r="K81" s="10">
        <v>264.5</v>
      </c>
      <c r="L81" s="10">
        <v>272.44</v>
      </c>
      <c r="M81" s="11">
        <v>261.86</v>
      </c>
      <c r="N81" s="11">
        <f t="shared" si="0"/>
        <v>264.5025</v>
      </c>
      <c r="O81" s="12">
        <f t="shared" si="1"/>
        <v>264.5025</v>
      </c>
    </row>
    <row r="82" spans="1:15" x14ac:dyDescent="0.25">
      <c r="I82" s="7"/>
    </row>
    <row r="83" spans="1:15" ht="18.75" x14ac:dyDescent="0.3">
      <c r="G83" s="15" t="s">
        <v>90</v>
      </c>
      <c r="I83" s="6"/>
      <c r="O83" s="16">
        <f>SUM(O17:O81)</f>
        <v>541613.06499999936</v>
      </c>
    </row>
    <row r="85" spans="1:15" ht="30" customHeight="1" x14ac:dyDescent="0.25">
      <c r="G85" s="23" t="s">
        <v>97</v>
      </c>
      <c r="H85" s="23"/>
      <c r="I85" s="23"/>
      <c r="J85" s="23"/>
      <c r="K85" s="23"/>
      <c r="L85" s="23"/>
      <c r="M85" s="23"/>
      <c r="N85" s="23"/>
      <c r="O85" s="23"/>
    </row>
    <row r="86" spans="1:15" ht="146.25" customHeight="1" x14ac:dyDescent="0.25">
      <c r="G86" s="24" t="s">
        <v>94</v>
      </c>
      <c r="H86" s="24"/>
      <c r="I86" s="24"/>
      <c r="J86" s="24"/>
      <c r="K86" s="24"/>
      <c r="L86" s="24"/>
      <c r="M86" s="24"/>
      <c r="N86" s="24"/>
      <c r="O86" s="24"/>
    </row>
    <row r="87" spans="1:15" ht="18.75" x14ac:dyDescent="0.3">
      <c r="G87" s="20"/>
      <c r="H87" s="20"/>
      <c r="I87" s="21"/>
      <c r="J87" s="21"/>
      <c r="K87" s="21"/>
      <c r="L87" s="21"/>
      <c r="M87" s="21"/>
      <c r="N87" s="21"/>
      <c r="O87" s="22"/>
    </row>
    <row r="88" spans="1:15" ht="30" customHeight="1" x14ac:dyDescent="0.25">
      <c r="G88" s="24" t="s">
        <v>95</v>
      </c>
      <c r="H88" s="24"/>
      <c r="I88" s="24"/>
      <c r="J88" s="24"/>
      <c r="K88" s="24"/>
      <c r="L88" s="24"/>
      <c r="M88" s="24"/>
      <c r="N88" s="24"/>
      <c r="O88" s="24"/>
    </row>
    <row r="89" spans="1:15" ht="18.75" x14ac:dyDescent="0.3">
      <c r="G89" s="20"/>
      <c r="H89" s="20"/>
      <c r="I89" s="21"/>
      <c r="J89" s="21"/>
      <c r="K89" s="21"/>
      <c r="L89" s="21"/>
      <c r="M89" s="21"/>
      <c r="N89" s="21"/>
      <c r="O89" s="22"/>
    </row>
    <row r="90" spans="1:15" ht="30" customHeight="1" x14ac:dyDescent="0.25">
      <c r="G90" s="24" t="s">
        <v>96</v>
      </c>
      <c r="H90" s="24"/>
      <c r="I90" s="24"/>
      <c r="J90" s="24"/>
      <c r="K90" s="24"/>
      <c r="L90" s="24"/>
      <c r="M90" s="24"/>
      <c r="N90" s="24"/>
      <c r="O90" s="24"/>
    </row>
  </sheetData>
  <mergeCells count="95">
    <mergeCell ref="M1:O1"/>
    <mergeCell ref="L15:L16"/>
    <mergeCell ref="A80:F80"/>
    <mergeCell ref="A81:F81"/>
    <mergeCell ref="A75:F75"/>
    <mergeCell ref="A76:F76"/>
    <mergeCell ref="A77:F77"/>
    <mergeCell ref="A78:F78"/>
    <mergeCell ref="A79:F79"/>
    <mergeCell ref="A70:F70"/>
    <mergeCell ref="A71:F71"/>
    <mergeCell ref="A72:F72"/>
    <mergeCell ref="A73:F73"/>
    <mergeCell ref="A74:F74"/>
    <mergeCell ref="A65:F65"/>
    <mergeCell ref="A66:F66"/>
    <mergeCell ref="A67:F67"/>
    <mergeCell ref="A68:F68"/>
    <mergeCell ref="A69:F69"/>
    <mergeCell ref="A60:F60"/>
    <mergeCell ref="A61:F61"/>
    <mergeCell ref="A62:F62"/>
    <mergeCell ref="A63:F63"/>
    <mergeCell ref="A64:F64"/>
    <mergeCell ref="A55:F55"/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45:F45"/>
    <mergeCell ref="A46:F46"/>
    <mergeCell ref="A47:F47"/>
    <mergeCell ref="A48:F48"/>
    <mergeCell ref="A49:F49"/>
    <mergeCell ref="I15:I16"/>
    <mergeCell ref="J15:J16"/>
    <mergeCell ref="K15:K16"/>
    <mergeCell ref="A3:O3"/>
    <mergeCell ref="A4:H4"/>
    <mergeCell ref="I4:O4"/>
    <mergeCell ref="A6:H6"/>
    <mergeCell ref="I6:O6"/>
    <mergeCell ref="A14:O14"/>
    <mergeCell ref="M15:M16"/>
    <mergeCell ref="A19:F19"/>
    <mergeCell ref="A20:F20"/>
    <mergeCell ref="A40:F40"/>
    <mergeCell ref="A25:F25"/>
    <mergeCell ref="A35:F35"/>
    <mergeCell ref="A36:F36"/>
    <mergeCell ref="A37:F37"/>
    <mergeCell ref="A38:F38"/>
    <mergeCell ref="A39:F39"/>
    <mergeCell ref="N15:N16"/>
    <mergeCell ref="O15:O16"/>
    <mergeCell ref="A15:F16"/>
    <mergeCell ref="G15:G16"/>
    <mergeCell ref="H15:H16"/>
    <mergeCell ref="A5:H5"/>
    <mergeCell ref="I5:O5"/>
    <mergeCell ref="A11:O11"/>
    <mergeCell ref="A12:O12"/>
    <mergeCell ref="A13:O13"/>
    <mergeCell ref="A7:O7"/>
    <mergeCell ref="A8:O8"/>
    <mergeCell ref="A9:O9"/>
    <mergeCell ref="A10:O10"/>
    <mergeCell ref="A30:F30"/>
    <mergeCell ref="A32:F32"/>
    <mergeCell ref="A31:F31"/>
    <mergeCell ref="A43:F43"/>
    <mergeCell ref="A44:F44"/>
    <mergeCell ref="A41:F41"/>
    <mergeCell ref="A42:F42"/>
    <mergeCell ref="G85:O85"/>
    <mergeCell ref="G86:O86"/>
    <mergeCell ref="G88:O88"/>
    <mergeCell ref="G90:O90"/>
    <mergeCell ref="A17:F17"/>
    <mergeCell ref="A18:F18"/>
    <mergeCell ref="A21:F21"/>
    <mergeCell ref="A27:F27"/>
    <mergeCell ref="A22:F22"/>
    <mergeCell ref="A23:F23"/>
    <mergeCell ref="A24:F24"/>
    <mergeCell ref="A26:F26"/>
    <mergeCell ref="A34:F34"/>
    <mergeCell ref="A33:F33"/>
    <mergeCell ref="A28:F28"/>
    <mergeCell ref="A29:F29"/>
  </mergeCells>
  <phoneticPr fontId="4" type="noConversion"/>
  <pageMargins left="0.70866141732283472" right="0.19685039370078741" top="0.74803149606299213" bottom="0.74803149606299213" header="0.31496062992125984" footer="0.31496062992125984"/>
  <pageSetup paperSize="9" scale="48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и реагенты</vt:lpstr>
      <vt:lpstr>'Реактивы и реагенты'!Область_печати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2022-02-28T10:25:04Z</cp:lastPrinted>
  <dcterms:created xsi:type="dcterms:W3CDTF">2014-11-19T08:38:45Z</dcterms:created>
  <dcterms:modified xsi:type="dcterms:W3CDTF">2022-02-28T13:14:10Z</dcterms:modified>
</cp:coreProperties>
</file>